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treeterR1\Downloads\From Chrome\"/>
    </mc:Choice>
  </mc:AlternateContent>
  <bookViews>
    <workbookView xWindow="120" yWindow="105" windowWidth="15120" windowHeight="8010"/>
  </bookViews>
  <sheets>
    <sheet name="Tax Return" sheetId="1" r:id="rId1"/>
    <sheet name="pri lux tax cm" sheetId="9" state="hidden" r:id="rId2"/>
    <sheet name="tpt Ded" sheetId="8" state="hidden" r:id="rId3"/>
    <sheet name="Schedule A" sheetId="2" r:id="rId4"/>
    <sheet name="Schedule B" sheetId="13" r:id="rId5"/>
    <sheet name="Schedule C" sheetId="12" r:id="rId6"/>
    <sheet name="TPT Exempt" sheetId="11" r:id="rId7"/>
    <sheet name="TOB Exempt" sheetId="7" r:id="rId8"/>
    <sheet name="Tobacco MOU-Cigarette" sheetId="14" r:id="rId9"/>
    <sheet name="Tobacco MOU-RYO" sheetId="15" r:id="rId10"/>
    <sheet name="privilege tax" sheetId="5" state="hidden" r:id="rId11"/>
    <sheet name="privilege tax cm" sheetId="10" state="hidden" r:id="rId12"/>
  </sheets>
  <definedNames>
    <definedName name="_xlnm.Print_Area" localSheetId="4">'Schedule B'!$A$1:$J$15</definedName>
    <definedName name="_xlnm.Print_Area" localSheetId="5">'Schedule C'!$A$1:$F$21</definedName>
    <definedName name="_xlnm.Print_Area" localSheetId="0">'Tax Return'!$A$1:$J$48</definedName>
    <definedName name="_xlnm.Print_Area" localSheetId="7">'TOB Exempt'!$A$1:$G$26</definedName>
    <definedName name="_xlnm.Print_Area" localSheetId="8">'Tobacco MOU-Cigarette'!$A$1:$D$41</definedName>
    <definedName name="_xlnm.Print_Area" localSheetId="9">'Tobacco MOU-RYO'!$A$1:$D$42</definedName>
    <definedName name="_xlnm.Print_Area" localSheetId="6">'TPT Exempt'!$A$1:$G$25</definedName>
  </definedNames>
  <calcPr calcId="162913"/>
  <customWorkbookViews>
    <customWorkbookView name="Mark C Graham - Personal View" guid="{D6C420C7-76C1-4DFC-893E-F4A924AE3216}" mergeInterval="0" personalView="1" maximized="1" xWindow="1" yWindow="1" windowWidth="1485" windowHeight="971" activeSheetId="3"/>
  </customWorkbookViews>
</workbook>
</file>

<file path=xl/calcChain.xml><?xml version="1.0" encoding="utf-8"?>
<calcChain xmlns="http://schemas.openxmlformats.org/spreadsheetml/2006/main">
  <c r="D36" i="1" l="1"/>
  <c r="D35" i="1"/>
  <c r="D34" i="1"/>
  <c r="D33" i="1"/>
  <c r="D29" i="1"/>
  <c r="D28" i="1"/>
  <c r="D27" i="1"/>
  <c r="D26" i="1"/>
  <c r="I15" i="13"/>
  <c r="D31" i="1" s="1"/>
  <c r="H15" i="13"/>
  <c r="D30" i="1" s="1"/>
  <c r="G15" i="13"/>
  <c r="F15" i="13"/>
  <c r="E15" i="13"/>
  <c r="D15" i="13"/>
  <c r="C15" i="13"/>
  <c r="D25" i="1" s="1"/>
  <c r="L22" i="2" l="1"/>
  <c r="D23" i="1" s="1"/>
  <c r="K22" i="2"/>
  <c r="D22" i="1" s="1"/>
  <c r="F23" i="11" l="1"/>
  <c r="F24" i="7"/>
  <c r="L3" i="2"/>
  <c r="J3" i="8"/>
  <c r="L2" i="2"/>
  <c r="J22" i="8"/>
  <c r="I22" i="8"/>
  <c r="H22" i="8"/>
  <c r="G22" i="8"/>
  <c r="F22" i="8"/>
  <c r="E22" i="8"/>
  <c r="D22" i="8"/>
  <c r="C22" i="8"/>
  <c r="D14" i="5" s="1"/>
  <c r="G14" i="5" s="1"/>
  <c r="J14" i="5" s="1"/>
  <c r="G26" i="1"/>
  <c r="J26" i="1" s="1"/>
  <c r="G27" i="1"/>
  <c r="J27" i="1" s="1"/>
  <c r="G28" i="1"/>
  <c r="J28" i="1" s="1"/>
  <c r="G29" i="1"/>
  <c r="J29" i="1" s="1"/>
  <c r="G31" i="1"/>
  <c r="G25" i="1"/>
  <c r="J25" i="1" s="1"/>
  <c r="D22" i="2"/>
  <c r="E22" i="2"/>
  <c r="F22" i="2"/>
  <c r="G22" i="2"/>
  <c r="H22" i="2"/>
  <c r="I22" i="2"/>
  <c r="J22" i="2"/>
  <c r="C22" i="2"/>
  <c r="D19" i="10" l="1"/>
  <c r="G19" i="10" s="1"/>
  <c r="J19" i="10" s="1"/>
  <c r="D19" i="1"/>
  <c r="D18" i="5"/>
  <c r="G18" i="5" s="1"/>
  <c r="J18" i="5" s="1"/>
  <c r="D18" i="1"/>
  <c r="D17" i="9"/>
  <c r="G17" i="9" s="1"/>
  <c r="J17" i="9" s="1"/>
  <c r="D17" i="1"/>
  <c r="G17" i="1" s="1"/>
  <c r="J17" i="1" s="1"/>
  <c r="D16" i="10"/>
  <c r="G16" i="10" s="1"/>
  <c r="J16" i="10" s="1"/>
  <c r="D16" i="1"/>
  <c r="D15" i="10"/>
  <c r="G15" i="10" s="1"/>
  <c r="J15" i="10" s="1"/>
  <c r="D15" i="1"/>
  <c r="D14" i="1"/>
  <c r="G14" i="1" s="1"/>
  <c r="J14" i="1" s="1"/>
  <c r="D21" i="10"/>
  <c r="G21" i="10" s="1"/>
  <c r="J21" i="10" s="1"/>
  <c r="D21" i="1"/>
  <c r="G21" i="1" s="1"/>
  <c r="J21" i="1" s="1"/>
  <c r="D20" i="5"/>
  <c r="G20" i="5" s="1"/>
  <c r="J20" i="5" s="1"/>
  <c r="D20" i="1"/>
  <c r="G20" i="1" s="1"/>
  <c r="J20" i="1" s="1"/>
  <c r="D16" i="9"/>
  <c r="G16" i="9" s="1"/>
  <c r="J16" i="9" s="1"/>
  <c r="D21" i="9"/>
  <c r="G21" i="9" s="1"/>
  <c r="J21" i="9" s="1"/>
  <c r="D34" i="9"/>
  <c r="G34" i="9" s="1"/>
  <c r="J34" i="9" s="1"/>
  <c r="D14" i="10"/>
  <c r="G14" i="10" s="1"/>
  <c r="J14" i="10" s="1"/>
  <c r="D24" i="9"/>
  <c r="G24" i="9" s="1"/>
  <c r="J24" i="9" s="1"/>
  <c r="D17" i="10"/>
  <c r="G17" i="10" s="1"/>
  <c r="J17" i="10" s="1"/>
  <c r="D14" i="9"/>
  <c r="G14" i="9" s="1"/>
  <c r="J14" i="9" s="1"/>
  <c r="D30" i="9"/>
  <c r="G30" i="9" s="1"/>
  <c r="J30" i="9" s="1"/>
  <c r="D18" i="9"/>
  <c r="G18" i="9" s="1"/>
  <c r="J18" i="9" s="1"/>
  <c r="D27" i="9"/>
  <c r="G27" i="9" s="1"/>
  <c r="D35" i="9"/>
  <c r="G35" i="9" s="1"/>
  <c r="J35" i="9" s="1"/>
  <c r="G15" i="1"/>
  <c r="J15" i="1" s="1"/>
  <c r="D19" i="9"/>
  <c r="G19" i="9" s="1"/>
  <c r="J19" i="9" s="1"/>
  <c r="D25" i="9"/>
  <c r="G25" i="9" s="1"/>
  <c r="J25" i="9" s="1"/>
  <c r="D28" i="9"/>
  <c r="G28" i="9" s="1"/>
  <c r="D32" i="9"/>
  <c r="G32" i="9" s="1"/>
  <c r="J32" i="9" s="1"/>
  <c r="D18" i="10"/>
  <c r="G18" i="10" s="1"/>
  <c r="J18" i="10" s="1"/>
  <c r="D15" i="9"/>
  <c r="G15" i="9" s="1"/>
  <c r="J15" i="9" s="1"/>
  <c r="D20" i="10"/>
  <c r="G20" i="10" s="1"/>
  <c r="J20" i="10" s="1"/>
  <c r="D20" i="9"/>
  <c r="G20" i="9" s="1"/>
  <c r="J20" i="9" s="1"/>
  <c r="D26" i="9"/>
  <c r="G26" i="9" s="1"/>
  <c r="D29" i="9"/>
  <c r="G29" i="9" s="1"/>
  <c r="D33" i="9"/>
  <c r="G33" i="9" s="1"/>
  <c r="J33" i="9" s="1"/>
  <c r="G30" i="1"/>
  <c r="J30" i="1" s="1"/>
  <c r="G19" i="1"/>
  <c r="J19" i="1" s="1"/>
  <c r="D16" i="5"/>
  <c r="G16" i="5" s="1"/>
  <c r="J16" i="5" s="1"/>
  <c r="G22" i="1"/>
  <c r="J22" i="1" s="1"/>
  <c r="D17" i="5"/>
  <c r="G17" i="5" s="1"/>
  <c r="J17" i="5" s="1"/>
  <c r="D21" i="5"/>
  <c r="G18" i="1"/>
  <c r="J18" i="1" s="1"/>
  <c r="D15" i="5"/>
  <c r="G15" i="5" s="1"/>
  <c r="J15" i="5" s="1"/>
  <c r="D19" i="5"/>
  <c r="G19" i="5" s="1"/>
  <c r="J19" i="5" s="1"/>
  <c r="J31" i="1"/>
  <c r="J23" i="10" l="1"/>
  <c r="J25" i="10" s="1"/>
  <c r="J29" i="10" s="1"/>
  <c r="J36" i="9"/>
  <c r="J38" i="9" s="1"/>
  <c r="J42" i="9" s="1"/>
  <c r="G16" i="1"/>
  <c r="J16" i="1" s="1"/>
  <c r="G21" i="5"/>
  <c r="J21" i="5" s="1"/>
  <c r="J23" i="5" s="1"/>
  <c r="J25" i="5" s="1"/>
  <c r="J29" i="5" s="1"/>
  <c r="G23" i="1"/>
  <c r="J23" i="1" s="1"/>
  <c r="G35" i="1"/>
  <c r="J35" i="1" s="1"/>
  <c r="G34" i="1"/>
  <c r="J34" i="1" s="1"/>
  <c r="G33" i="1"/>
  <c r="J33" i="1" s="1"/>
  <c r="G36" i="1"/>
  <c r="J36" i="1" s="1"/>
  <c r="J37" i="1" l="1"/>
  <c r="J39" i="1" s="1"/>
  <c r="J43" i="1" s="1"/>
</calcChain>
</file>

<file path=xl/sharedStrings.xml><?xml version="1.0" encoding="utf-8"?>
<sst xmlns="http://schemas.openxmlformats.org/spreadsheetml/2006/main" count="458" uniqueCount="196">
  <si>
    <t xml:space="preserve"> Tax Returns received without Business Name, Service Address, License Number, Reporting Period and Signature will be returned and the delay may cause penalty and interest to accrue.</t>
  </si>
  <si>
    <t>TRANSACTION PRIVILEGE SALES TAX</t>
  </si>
  <si>
    <t>LINE</t>
  </si>
  <si>
    <t>TAXABLE SALES</t>
  </si>
  <si>
    <t>TAX RATE</t>
  </si>
  <si>
    <t>TAX DUE</t>
  </si>
  <si>
    <t>RETAIL</t>
  </si>
  <si>
    <t>RESTAURANT</t>
  </si>
  <si>
    <t xml:space="preserve">HOTEL </t>
  </si>
  <si>
    <t>ALCOHOL</t>
  </si>
  <si>
    <t>RENTAL</t>
  </si>
  <si>
    <t>CONSTRUCTION</t>
  </si>
  <si>
    <t>OTHER</t>
  </si>
  <si>
    <t>TOBACCO</t>
  </si>
  <si>
    <t>TAXABLE PRODUCT</t>
  </si>
  <si>
    <t>20 PACK</t>
  </si>
  <si>
    <t>$1.00  PER 20</t>
  </si>
  <si>
    <t>25 PACK</t>
  </si>
  <si>
    <t>$1.25 PER 25</t>
  </si>
  <si>
    <t>OUNCES - CHEW</t>
  </si>
  <si>
    <t>$.113 PER OZ</t>
  </si>
  <si>
    <t>OUNCES - CAVENDISH</t>
  </si>
  <si>
    <t>$.028 PER OZ</t>
  </si>
  <si>
    <t>SMALL CIGARS</t>
  </si>
  <si>
    <t>$.228 PER 20</t>
  </si>
  <si>
    <t>CIGARS $.05 OR LESS</t>
  </si>
  <si>
    <t>$0.11 PER 3</t>
  </si>
  <si>
    <t>CIGARS – MORE THAN $.05</t>
  </si>
  <si>
    <t>$0.11 EACH</t>
  </si>
  <si>
    <t>NUMBER OF GALLONS</t>
  </si>
  <si>
    <t>TAXABLE GALLONS</t>
  </si>
  <si>
    <t>SPIRITUOUS</t>
  </si>
  <si>
    <t xml:space="preserve">VINOUS &lt; 24% </t>
  </si>
  <si>
    <t>VINOUS &gt; 24% (8 oz)</t>
  </si>
  <si>
    <t>MALT/CIDER</t>
  </si>
  <si>
    <t>Subtotal                                                                       (Add lines 1 through 19)</t>
  </si>
  <si>
    <t>Prior Period Adjustments (Attach Documentation)</t>
  </si>
  <si>
    <t>Total Tax Due                                                                   (Add lines 20 and 21)</t>
  </si>
  <si>
    <t>Late Payment (10% of Total Tax Due)</t>
  </si>
  <si>
    <t>Late Filing Penalty (5% per Month)</t>
  </si>
  <si>
    <t>Interest (1% per Month or Fraction Therefore)</t>
  </si>
  <si>
    <t>Enter Total Amount Paid</t>
  </si>
  <si>
    <t>Under penalties of perjury, I declare that I have examined this return, including accompanying schedules and statements, and to the best of my knowledge and belief it is true, correct and complete.  Declaration of preparer (other than taxpayer) is based on all information of which preparer has any knowledge.</t>
  </si>
  <si>
    <t>Taxpayer’s Signature</t>
  </si>
  <si>
    <t>Date</t>
  </si>
  <si>
    <t>Preparer's Signature</t>
  </si>
  <si>
    <t>SALT RIVER PIMA-MARICOPA INDIAN COMMUNITY</t>
  </si>
  <si>
    <t>10005 E. OSBORN RD.     SCOTTSDALE, AZ  85256</t>
  </si>
  <si>
    <t>OFFICE OF THE TREASURER</t>
  </si>
  <si>
    <t>PHONE NO.  (480) 362-7678     FAX NO. (480) 362-7592</t>
  </si>
  <si>
    <t>License No.</t>
  </si>
  <si>
    <t>Due Date</t>
  </si>
  <si>
    <t>SEND REPORT AND PAYMENT TO:</t>
  </si>
  <si>
    <t>SRPMIC</t>
  </si>
  <si>
    <t>P.O. Box 29844</t>
  </si>
  <si>
    <t>Phoenix, AZ 85038-9844</t>
  </si>
  <si>
    <t>REPORTING PERIOD</t>
  </si>
  <si>
    <t>TAX RETURN</t>
  </si>
  <si>
    <t>TRANSACTION PRIVILEGE TAX</t>
  </si>
  <si>
    <t>Line 1</t>
  </si>
  <si>
    <t>Line 2</t>
  </si>
  <si>
    <t>Line 3</t>
  </si>
  <si>
    <t>Line 4</t>
  </si>
  <si>
    <t>Line 5</t>
  </si>
  <si>
    <t>Line 6</t>
  </si>
  <si>
    <t>Line 7</t>
  </si>
  <si>
    <t>Line 8</t>
  </si>
  <si>
    <t>Bad Debts on which tax was paid</t>
  </si>
  <si>
    <t>Discounts and Refunds</t>
  </si>
  <si>
    <t>Sales to licensed dealers for purpose of resale</t>
  </si>
  <si>
    <t>Gasoline Sales</t>
  </si>
  <si>
    <t>General Contractor 35% deduction</t>
  </si>
  <si>
    <t>Sales made to the Community Government and its enterprises</t>
  </si>
  <si>
    <t>Subcontracting income</t>
  </si>
  <si>
    <t>Out of State or City sales</t>
  </si>
  <si>
    <t>Tobacco Product Sales</t>
  </si>
  <si>
    <t xml:space="preserve">               TOTAL</t>
  </si>
  <si>
    <t>Amended Return</t>
  </si>
  <si>
    <t>No Gross Receipts to Report</t>
  </si>
  <si>
    <t>Final Return</t>
  </si>
  <si>
    <t>Name and Address</t>
  </si>
  <si>
    <t>TAX RETURN IS DELINQUENT IF NOT RECEIVED BY THE LAST BUSINESS DAY OF THE MONTH.  A 10% PENALTY FOR LATE PAYMENT AND A 5% PENALTY FOR LATE FILING WILL BE ASSESSED FOR EACH MONTH THE RETURN IS NOT FILED PLUS INTEREST OF 1% PER MONTH OR FRACTION THEREFORE.</t>
  </si>
  <si>
    <t>GROSS RECEIPTS</t>
  </si>
  <si>
    <t>LUXURY TAX ACTIVITY</t>
  </si>
  <si>
    <t>HOTEL TAX</t>
  </si>
  <si>
    <t>TOTAL DEDUCTIONS (See Schedule A)</t>
  </si>
  <si>
    <t>TOBACCO PURCHASED</t>
  </si>
  <si>
    <t>Subtotal                                                                       (Add lines 1 through 8)</t>
  </si>
  <si>
    <t>Total Tax Due                                                                   (Add lines 9 and 10)</t>
  </si>
  <si>
    <t>Enter Net Amount Due                                         (Add lines 11 through 14)</t>
  </si>
  <si>
    <t>Total Tax Collected (State, County and Community)</t>
  </si>
  <si>
    <t xml:space="preserve"> Tax Returns received without Business Name, Service Address, License Number, Reporting Period and Signature will be returned and the delay may cause interest and penalty to accrue.</t>
  </si>
  <si>
    <t>Enter Net Amount Due                                         (Add lines 22 through 25)</t>
  </si>
  <si>
    <t>TOTAL DEDUCTIONS          (See Schedule A)</t>
  </si>
  <si>
    <t>TRANSACTION PRIVILEGE (SALES) TAX</t>
  </si>
  <si>
    <t>TOTAL DEDUCTIONS          (See Schedule B)</t>
  </si>
  <si>
    <t>SCHEDULE A – DEDUCTIONS/EXEMPTIONS WORKSHEET:</t>
  </si>
  <si>
    <t>Enter the deductions/exemptions being claimed in computing the Community's Transaction Privilege (Sales) Tax Due in the worksheet below.  A detailed record must be kept of all deductions and exemptions being claimed.  Failure to maintain proper documentation and records requried by the Community Code may result in the disallowance of th deductions and exemptions claimed, resulting in additional tax and interest due.</t>
  </si>
  <si>
    <t xml:space="preserve">LUXURY TAX </t>
  </si>
  <si>
    <t>Line 9</t>
  </si>
  <si>
    <t>Line 10</t>
  </si>
  <si>
    <t>Line 11</t>
  </si>
  <si>
    <t>Line 12</t>
  </si>
  <si>
    <t>Line 13</t>
  </si>
  <si>
    <t>Line 14</t>
  </si>
  <si>
    <t>Line 15</t>
  </si>
  <si>
    <t>Sale to Community Member</t>
  </si>
  <si>
    <t>TOBACCO TAX</t>
  </si>
  <si>
    <t>Line 16</t>
  </si>
  <si>
    <t>Line 17</t>
  </si>
  <si>
    <t>Salt River Pima-Maricopa Indian Community</t>
  </si>
  <si>
    <t>Community ID #</t>
  </si>
  <si>
    <t>Print Name</t>
  </si>
  <si>
    <t>Signature</t>
  </si>
  <si>
    <t>Discount Amount</t>
  </si>
  <si>
    <t>Clerk Initial</t>
  </si>
  <si>
    <t>$</t>
  </si>
  <si>
    <t>Page Total</t>
  </si>
  <si>
    <t>Product type</t>
  </si>
  <si>
    <t>Other - (please explain)</t>
  </si>
  <si>
    <t>SR PRIV/LUX TAX RETURN</t>
  </si>
  <si>
    <t>SCHEDULE A</t>
  </si>
  <si>
    <t>SR</t>
  </si>
  <si>
    <t>SR #</t>
  </si>
  <si>
    <t>Month</t>
  </si>
  <si>
    <t>SCHEDULE B</t>
  </si>
  <si>
    <t>Enter the deductions/exemptions being claimed in computing the Community's Transaction Privilege (Sales) Tax Due in the worksheet below.  A detailed record must be kept of all deductions and exemptions being claimed.  Failure to maintain proper documentation and records requried by the Community Code may result in the disallowance of the deductions and exemptions claimed, resulting in additional tax and interest due.</t>
  </si>
  <si>
    <t>Enter the deductions/exemptions being claimed in computing the Community's Luxury Tax Due in the worksheet below.  A detailed record must be kept of all deductions and exemptions being claimed.  Failure to maintain proper documentation and records requried by the Community Code may result in the disallowance of the deductions and exemptions claimed, resulting in additional tax and interest due.</t>
  </si>
  <si>
    <t>SR PRIV TAX RETURN</t>
  </si>
  <si>
    <t xml:space="preserve">   Final Return</t>
  </si>
  <si>
    <t>SRPMIC Monthly Tax Return</t>
  </si>
  <si>
    <t>GROSS INCOME</t>
  </si>
  <si>
    <t>TAXABLE INCOME</t>
  </si>
  <si>
    <t>Freight / Shipping</t>
  </si>
  <si>
    <t>Page _____</t>
  </si>
  <si>
    <t>TAXABLE PRODUCT SOLD</t>
  </si>
  <si>
    <t>GROSS TOBACCO SOLD</t>
  </si>
  <si>
    <t>GROSS GALLONS SOLD</t>
  </si>
  <si>
    <t>TAXABLE GALLONS SOLD</t>
  </si>
  <si>
    <t>Loss/Destroyed</t>
  </si>
  <si>
    <t>Tobacco Exemption Form  (MUST BE FILED EACH MONTH WITH RETURN)</t>
  </si>
  <si>
    <t>TPT Exemption Form  (MUST BE FILED EACH MONTH WITH RETURN)</t>
  </si>
  <si>
    <t>USE TAX</t>
  </si>
  <si>
    <t>Tax Returns received without Business Name, Service Address, License Number, Reporting Period and Signature will be returned and the delay may cause interest and penalty to accrue.</t>
  </si>
  <si>
    <t>HOTEL OCCUPANCY TAX</t>
  </si>
  <si>
    <t>HOTEL-TRANSIENT LODGING</t>
  </si>
  <si>
    <t>TOBACCO-LUXURY TAX</t>
  </si>
  <si>
    <t>ALCOHOL-LUXURY TAX</t>
  </si>
  <si>
    <t>Subtotal                                                                       (Add lines 1 through 21)</t>
  </si>
  <si>
    <t>Total Tax Due                                                                   (Add lines 22 and 23)</t>
  </si>
  <si>
    <t>Enter Net Amount Due                                         (Add lines 24 through 27)</t>
  </si>
  <si>
    <t>Gift Cards</t>
  </si>
  <si>
    <t>Distributor Refunds</t>
  </si>
  <si>
    <t>TAX RETURN IS DELINQUENT IF NOT RECEIVED BY THE LAST BUSINESS DAY OF THE MONTH.  A 10% PENALTY FOR LATE PAYMENT AND A 5% PENALTY FOR LATE FILING WILL BE ASSESSED FOR EACH MONTH THE RETURN IS NOT FILED PLUS INTEREST OF 1% PER MONTH OR FRACTION THEREOF.</t>
  </si>
  <si>
    <t>SCHEDULE C</t>
  </si>
  <si>
    <t>SPIRITS</t>
  </si>
  <si>
    <t>VINOUS &gt;24% (8 oz)</t>
  </si>
  <si>
    <t>No. of Gallons</t>
  </si>
  <si>
    <r>
      <t>1.</t>
    </r>
    <r>
      <rPr>
        <sz val="7"/>
        <color theme="1"/>
        <rFont val="Times New Roman"/>
        <family val="1"/>
      </rPr>
      <t xml:space="preserve">        </t>
    </r>
    <r>
      <rPr>
        <sz val="8"/>
        <color theme="1"/>
        <rFont val="Calibri"/>
        <family val="2"/>
        <scheme val="minor"/>
      </rPr>
      <t>Beginning Inventory (same as ending inventory of prior month)</t>
    </r>
  </si>
  <si>
    <r>
      <t>2.</t>
    </r>
    <r>
      <rPr>
        <sz val="7"/>
        <color theme="1"/>
        <rFont val="Times New Roman"/>
        <family val="1"/>
      </rPr>
      <t xml:space="preserve">        </t>
    </r>
    <r>
      <rPr>
        <sz val="8"/>
        <color theme="1"/>
        <rFont val="Calibri"/>
        <family val="2"/>
        <scheme val="minor"/>
      </rPr>
      <t>Additions – Total Gallons:  Purchased</t>
    </r>
  </si>
  <si>
    <r>
      <t>3.</t>
    </r>
    <r>
      <rPr>
        <sz val="7"/>
        <color theme="1"/>
        <rFont val="Times New Roman"/>
        <family val="1"/>
      </rPr>
      <t xml:space="preserve">        </t>
    </r>
    <r>
      <rPr>
        <sz val="8"/>
        <color theme="1"/>
        <rFont val="Calibri"/>
        <family val="2"/>
        <scheme val="minor"/>
      </rPr>
      <t>Deductions – Total Gallons:</t>
    </r>
  </si>
  <si>
    <r>
      <t>a.</t>
    </r>
    <r>
      <rPr>
        <sz val="7"/>
        <color theme="1"/>
        <rFont val="Times New Roman"/>
        <family val="1"/>
      </rPr>
      <t xml:space="preserve">        </t>
    </r>
    <r>
      <rPr>
        <sz val="8"/>
        <color theme="1"/>
        <rFont val="Calibri"/>
        <family val="2"/>
        <scheme val="minor"/>
      </rPr>
      <t xml:space="preserve"> Sale to other retailers</t>
    </r>
  </si>
  <si>
    <r>
      <t>b.</t>
    </r>
    <r>
      <rPr>
        <sz val="7"/>
        <color theme="1"/>
        <rFont val="Times New Roman"/>
        <family val="1"/>
      </rPr>
      <t xml:space="preserve">        </t>
    </r>
    <r>
      <rPr>
        <sz val="8"/>
        <color theme="1"/>
        <rFont val="Calibri"/>
        <family val="2"/>
        <scheme val="minor"/>
      </rPr>
      <t>Destroyed</t>
    </r>
  </si>
  <si>
    <r>
      <t>c.</t>
    </r>
    <r>
      <rPr>
        <sz val="7"/>
        <color theme="1"/>
        <rFont val="Times New Roman"/>
        <family val="1"/>
      </rPr>
      <t xml:space="preserve">        </t>
    </r>
    <r>
      <rPr>
        <sz val="8"/>
        <color theme="1"/>
        <rFont val="Calibri"/>
        <family val="2"/>
        <scheme val="minor"/>
      </rPr>
      <t xml:space="preserve"> Breakage</t>
    </r>
  </si>
  <si>
    <t>d.        Returned to Suppliers</t>
  </si>
  <si>
    <t>e.        Ending Inventory</t>
  </si>
  <si>
    <r>
      <t>4.</t>
    </r>
    <r>
      <rPr>
        <sz val="7"/>
        <color theme="1"/>
        <rFont val="Times New Roman"/>
        <family val="1"/>
      </rPr>
      <t xml:space="preserve">        </t>
    </r>
    <r>
      <rPr>
        <sz val="8"/>
        <color theme="1"/>
        <rFont val="Calibri"/>
        <family val="2"/>
        <scheme val="minor"/>
      </rPr>
      <t>TOTAL DEDUCTIONS        (Add lines 3a through 3e)</t>
    </r>
  </si>
  <si>
    <r>
      <t>5.</t>
    </r>
    <r>
      <rPr>
        <sz val="7"/>
        <color theme="1"/>
        <rFont val="Times New Roman"/>
        <family val="1"/>
      </rPr>
      <t xml:space="preserve">        </t>
    </r>
    <r>
      <rPr>
        <sz val="8"/>
        <color theme="1"/>
        <rFont val="Calibri"/>
        <family val="2"/>
        <scheme val="minor"/>
      </rPr>
      <t xml:space="preserve"> Taxable Gallons Sold/Purchased  (Add lines 1 and 2 and Subtract line 4)</t>
    </r>
  </si>
  <si>
    <t>SCHEDULE C – WORKSHEET FOR ALCOHOL:</t>
  </si>
  <si>
    <t>SCHEDULE B – TOBACCO DEDUCTIONS/EXEMPTIONS WORKSHEET:</t>
  </si>
  <si>
    <t>LINE 18</t>
  </si>
  <si>
    <t>LINE 19</t>
  </si>
  <si>
    <t>LINE 20</t>
  </si>
  <si>
    <t>LINE 21</t>
  </si>
  <si>
    <t>USE ADDITIONAL SHEETS IF NECESSARY</t>
  </si>
  <si>
    <t>TOTAL DEDUCTIONS          (See Schedule C)</t>
  </si>
  <si>
    <t>Brand Name</t>
  </si>
  <si>
    <t>SR # ____________</t>
  </si>
  <si>
    <t>Month ______________</t>
  </si>
  <si>
    <t>Purchase Date</t>
  </si>
  <si>
    <t>Distributor Name</t>
  </si>
  <si>
    <t>Number of Packs Purchased</t>
  </si>
  <si>
    <r>
      <t xml:space="preserve">Tobacco Retailer-Purchase Details of Non Particpating Manufacturers </t>
    </r>
    <r>
      <rPr>
        <b/>
        <u/>
        <sz val="14"/>
        <color theme="1"/>
        <rFont val="Calibri"/>
        <family val="2"/>
        <scheme val="minor"/>
      </rPr>
      <t>Roll Your Own Products</t>
    </r>
    <r>
      <rPr>
        <b/>
        <sz val="14"/>
        <color theme="1"/>
        <rFont val="Calibri"/>
        <family val="2"/>
        <scheme val="minor"/>
      </rPr>
      <t xml:space="preserve"> Form  (MUST BE FILED EACH MONTH WITH RETURN)</t>
    </r>
  </si>
  <si>
    <r>
      <t xml:space="preserve">Tobacco Retailer-Purchase Details of Non Particpating Manufacturers </t>
    </r>
    <r>
      <rPr>
        <b/>
        <u/>
        <sz val="14"/>
        <color theme="1"/>
        <rFont val="Calibri"/>
        <family val="2"/>
        <scheme val="minor"/>
      </rPr>
      <t>Cigarette</t>
    </r>
    <r>
      <rPr>
        <b/>
        <sz val="14"/>
        <color theme="1"/>
        <rFont val="Calibri"/>
        <family val="2"/>
        <scheme val="minor"/>
      </rPr>
      <t xml:space="preserve"> Products Form  (MUST BE FILED EACH MONTH WITH RETURN)</t>
    </r>
  </si>
  <si>
    <t xml:space="preserve"> - Purchase of product from manufacturers identified as "Nonparticipating" on the Arizona Cigarette Directory.  Current directory</t>
  </si>
  <si>
    <r>
      <t xml:space="preserve">    can be found at: </t>
    </r>
    <r>
      <rPr>
        <b/>
        <u/>
        <sz val="11"/>
        <color theme="3" tint="0.39997558519241921"/>
        <rFont val="Calibri"/>
        <family val="2"/>
        <scheme val="minor"/>
      </rPr>
      <t>https://www.azag.gov/consumer/tobacco/az-cigarette-directory</t>
    </r>
  </si>
  <si>
    <t xml:space="preserve"> - You DO NOT need to report purchases of products from "Participating" manufacturers</t>
  </si>
  <si>
    <t xml:space="preserve"> - Purchase of RYO product from manufacturers identified as "Nonparticipating" on the Arizona Cigarette Directory.  Current directory</t>
  </si>
  <si>
    <t xml:space="preserve"> - You DO NOT need to report purchases of RYO products from "Participating" manufacturers</t>
  </si>
  <si>
    <t>Number of Ounces Purchased</t>
  </si>
  <si>
    <t xml:space="preserve"> - If you make no purchases of nonparticiapting RYO products, write NONE on the form above</t>
  </si>
  <si>
    <t xml:space="preserve"> - If you make no purchases of nonparticiapting Cigarette products, write NONE on the form above</t>
  </si>
  <si>
    <t>Updated: December 2018</t>
  </si>
  <si>
    <t>Updated: January 2019</t>
  </si>
  <si>
    <t>P.O. Box 842342</t>
  </si>
  <si>
    <t>Los Angeles, CA 90084-2342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</si>
</sst>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43" formatCode="_(* #,##0.00_);_(* \(#,##0.00\);_(* &quot;-&quot;??_);_(@_)"/>
    <numFmt numFmtId="164" formatCode="_(* #,##0_);_(* \(#,##0\);_(* &quot;-&quot;??_);_(@_)"/>
    <numFmt numFmtId="165" formatCode="[$-409]mmm\-yy;@"/>
  </numFmts>
  <fonts count="28" x14ac:knownFonts="1">
    <font>
      <sz val="11"/>
      <color theme="1"/>
      <name val="Calibri"/>
      <family val="2"/>
      <scheme val="minor"/>
    </font>
    <font>
      <sz val="11"/>
      <color theme="1"/>
      <name val="Calibri"/>
      <family val="2"/>
    </font>
    <font>
      <b/>
      <sz val="11"/>
      <color theme="1"/>
      <name val="Calibri"/>
      <family val="2"/>
      <scheme val="minor"/>
    </font>
    <font>
      <sz val="8"/>
      <color theme="1"/>
      <name val="Calibri"/>
      <family val="2"/>
      <scheme val="minor"/>
    </font>
    <font>
      <b/>
      <sz val="9"/>
      <color theme="1"/>
      <name val="Calibri"/>
      <family val="2"/>
      <scheme val="minor"/>
    </font>
    <font>
      <sz val="9"/>
      <color theme="1"/>
      <name val="Calibri"/>
      <family val="2"/>
      <scheme val="minor"/>
    </font>
    <font>
      <sz val="7"/>
      <color theme="1"/>
      <name val="Calibri"/>
      <family val="2"/>
      <scheme val="minor"/>
    </font>
    <font>
      <sz val="10"/>
      <color theme="1"/>
      <name val="Calibri"/>
      <family val="2"/>
      <scheme val="minor"/>
    </font>
    <font>
      <b/>
      <sz val="10"/>
      <color theme="1"/>
      <name val="Calibri"/>
      <family val="2"/>
      <scheme val="minor"/>
    </font>
    <font>
      <sz val="12"/>
      <color theme="0" tint="-0.24994659260841701"/>
      <name val="Calibri"/>
      <family val="2"/>
      <scheme val="minor"/>
    </font>
    <font>
      <b/>
      <sz val="16"/>
      <color theme="1"/>
      <name val="Calibri"/>
      <family val="2"/>
      <scheme val="minor"/>
    </font>
    <font>
      <sz val="11"/>
      <color theme="1"/>
      <name val="Calibri"/>
      <family val="2"/>
      <scheme val="minor"/>
    </font>
    <font>
      <b/>
      <sz val="20"/>
      <color theme="1"/>
      <name val="Calibri"/>
      <family val="2"/>
      <scheme val="minor"/>
    </font>
    <font>
      <b/>
      <sz val="14"/>
      <color theme="1"/>
      <name val="Calibri"/>
      <family val="2"/>
      <scheme val="minor"/>
    </font>
    <font>
      <b/>
      <sz val="12"/>
      <color theme="1"/>
      <name val="Calibri"/>
      <family val="2"/>
      <scheme val="minor"/>
    </font>
    <font>
      <b/>
      <sz val="26"/>
      <color theme="1"/>
      <name val="Calibri"/>
      <family val="2"/>
      <scheme val="minor"/>
    </font>
    <font>
      <b/>
      <sz val="20"/>
      <color theme="0"/>
      <name val="Calibri"/>
      <family val="2"/>
      <scheme val="minor"/>
    </font>
    <font>
      <b/>
      <sz val="20"/>
      <name val="Calibri"/>
      <family val="2"/>
      <scheme val="minor"/>
    </font>
    <font>
      <sz val="12"/>
      <color theme="0" tint="-0.34998626667073579"/>
      <name val="Calibri"/>
      <family val="2"/>
      <scheme val="minor"/>
    </font>
    <font>
      <sz val="8"/>
      <color theme="0" tint="-0.34998626667073579"/>
      <name val="Calibri"/>
      <family val="2"/>
      <scheme val="minor"/>
    </font>
    <font>
      <sz val="11"/>
      <color theme="0" tint="-0.34998626667073579"/>
      <name val="Calibri"/>
      <family val="2"/>
      <scheme val="minor"/>
    </font>
    <font>
      <sz val="9"/>
      <name val="Calibri"/>
      <family val="2"/>
      <scheme val="minor"/>
    </font>
    <font>
      <sz val="12"/>
      <color theme="1"/>
      <name val="Calibri"/>
      <family val="2"/>
      <scheme val="minor"/>
    </font>
    <font>
      <sz val="7"/>
      <color theme="1"/>
      <name val="Times New Roman"/>
      <family val="1"/>
    </font>
    <font>
      <sz val="9"/>
      <color theme="1"/>
      <name val="Calibri"/>
      <family val="2"/>
    </font>
    <font>
      <b/>
      <u/>
      <sz val="14"/>
      <color theme="1"/>
      <name val="Calibri"/>
      <family val="2"/>
      <scheme val="minor"/>
    </font>
    <font>
      <u/>
      <sz val="11"/>
      <color theme="10"/>
      <name val="Calibri"/>
      <family val="2"/>
      <scheme val="minor"/>
    </font>
    <font>
      <b/>
      <u/>
      <sz val="11"/>
      <color theme="3" tint="0.3999755851924192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s>
  <borders count="59">
    <border>
      <left/>
      <right/>
      <top/>
      <bottom/>
      <diagonal/>
    </border>
    <border>
      <left/>
      <right/>
      <top/>
      <bottom style="medium">
        <color rgb="FF000000"/>
      </bottom>
      <diagonal/>
    </border>
    <border>
      <left/>
      <right style="medium">
        <color rgb="FF000000"/>
      </right>
      <top/>
      <bottom style="medium">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thin">
        <color indexed="64"/>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style="thin">
        <color rgb="FF000000"/>
      </right>
      <top style="thin">
        <color rgb="FF000000"/>
      </top>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medium">
        <color rgb="FF000000"/>
      </bottom>
      <diagonal/>
    </border>
    <border>
      <left/>
      <right style="medium">
        <color rgb="FF000000"/>
      </right>
      <top style="thin">
        <color indexed="64"/>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style="medium">
        <color rgb="FF000000"/>
      </bottom>
      <diagonal/>
    </border>
    <border>
      <left style="thin">
        <color auto="1"/>
      </left>
      <right style="thin">
        <color auto="1"/>
      </right>
      <top style="thin">
        <color auto="1"/>
      </top>
      <bottom style="thin">
        <color auto="1"/>
      </bottom>
      <diagonal/>
    </border>
    <border>
      <left style="medium">
        <color rgb="FF000000"/>
      </left>
      <right/>
      <top/>
      <bottom/>
      <diagonal/>
    </border>
    <border>
      <left/>
      <right/>
      <top style="thin">
        <color rgb="FF000000"/>
      </top>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right/>
      <top/>
      <bottom style="medium">
        <color indexed="64"/>
      </bottom>
      <diagonal/>
    </border>
  </borders>
  <cellStyleXfs count="4">
    <xf numFmtId="0" fontId="0" fillId="0" borderId="0"/>
    <xf numFmtId="43" fontId="11" fillId="0" borderId="0" applyFont="0" applyFill="0" applyBorder="0" applyAlignment="0" applyProtection="0"/>
    <xf numFmtId="44" fontId="11" fillId="0" borderId="0" applyFont="0" applyFill="0" applyBorder="0" applyAlignment="0" applyProtection="0"/>
    <xf numFmtId="0" fontId="26" fillId="0" borderId="0" applyNumberFormat="0" applyFill="0" applyBorder="0" applyAlignment="0" applyProtection="0"/>
  </cellStyleXfs>
  <cellXfs count="294">
    <xf numFmtId="0" fontId="0" fillId="0" borderId="0" xfId="0"/>
    <xf numFmtId="0" fontId="3" fillId="0" borderId="0" xfId="0" applyFont="1" applyAlignment="1">
      <alignment vertical="top"/>
    </xf>
    <xf numFmtId="0" fontId="0" fillId="0" borderId="3" xfId="0" applyBorder="1"/>
    <xf numFmtId="0" fontId="0" fillId="0" borderId="5" xfId="0" applyBorder="1"/>
    <xf numFmtId="0" fontId="0" fillId="0" borderId="6" xfId="0" applyBorder="1"/>
    <xf numFmtId="0" fontId="0" fillId="0" borderId="7" xfId="0" applyBorder="1"/>
    <xf numFmtId="0" fontId="3" fillId="0" borderId="0" xfId="0" applyFont="1"/>
    <xf numFmtId="0" fontId="0" fillId="0" borderId="8" xfId="0" applyBorder="1"/>
    <xf numFmtId="0" fontId="8" fillId="0" borderId="3" xfId="0" applyFont="1" applyBorder="1"/>
    <xf numFmtId="0" fontId="0" fillId="0" borderId="4" xfId="0" applyBorder="1"/>
    <xf numFmtId="0" fontId="0" fillId="0" borderId="10" xfId="0" applyBorder="1"/>
    <xf numFmtId="0" fontId="0" fillId="0" borderId="0" xfId="0" applyAlignment="1">
      <alignment vertical="center"/>
    </xf>
    <xf numFmtId="0" fontId="5" fillId="0" borderId="17" xfId="0" applyFont="1" applyBorder="1" applyAlignment="1">
      <alignment vertical="top" wrapText="1"/>
    </xf>
    <xf numFmtId="10" fontId="0" fillId="0" borderId="17" xfId="0" applyNumberFormat="1" applyBorder="1" applyAlignment="1">
      <alignment vertical="top" wrapText="1"/>
    </xf>
    <xf numFmtId="10" fontId="5" fillId="0" borderId="17" xfId="0" applyNumberFormat="1" applyFont="1" applyBorder="1" applyAlignment="1">
      <alignment horizontal="center" vertical="top" wrapText="1"/>
    </xf>
    <xf numFmtId="8" fontId="6" fillId="0" borderId="17" xfId="0" applyNumberFormat="1" applyFont="1" applyBorder="1" applyAlignment="1">
      <alignment horizontal="center" vertical="top" wrapText="1"/>
    </xf>
    <xf numFmtId="0" fontId="5" fillId="0" borderId="18" xfId="0" applyFont="1" applyBorder="1" applyAlignment="1">
      <alignment vertical="top" wrapText="1"/>
    </xf>
    <xf numFmtId="0" fontId="0" fillId="0" borderId="22" xfId="0" applyBorder="1"/>
    <xf numFmtId="0" fontId="0" fillId="0" borderId="23" xfId="0" applyBorder="1"/>
    <xf numFmtId="0" fontId="0" fillId="0" borderId="24" xfId="0" applyBorder="1"/>
    <xf numFmtId="0" fontId="3" fillId="0" borderId="16" xfId="0" applyFont="1" applyBorder="1" applyAlignment="1">
      <alignment vertical="top" wrapText="1"/>
    </xf>
    <xf numFmtId="0" fontId="5" fillId="0" borderId="17" xfId="0" applyFont="1" applyBorder="1" applyAlignment="1">
      <alignment horizontal="center" vertical="top" wrapText="1"/>
    </xf>
    <xf numFmtId="0" fontId="0" fillId="0" borderId="17" xfId="0" applyBorder="1" applyAlignment="1">
      <alignment vertical="top" wrapText="1"/>
    </xf>
    <xf numFmtId="4" fontId="0" fillId="0" borderId="17" xfId="0" applyNumberFormat="1" applyBorder="1" applyAlignment="1">
      <alignment vertical="top" wrapText="1"/>
    </xf>
    <xf numFmtId="0" fontId="4" fillId="0" borderId="17" xfId="0" applyFont="1" applyBorder="1" applyAlignment="1">
      <alignment vertical="top" wrapText="1"/>
    </xf>
    <xf numFmtId="0" fontId="3" fillId="0" borderId="17" xfId="0" applyFont="1" applyBorder="1" applyAlignment="1">
      <alignment vertical="top" wrapText="1"/>
    </xf>
    <xf numFmtId="0" fontId="0" fillId="0" borderId="0" xfId="0"/>
    <xf numFmtId="0" fontId="0" fillId="0" borderId="0" xfId="0"/>
    <xf numFmtId="0" fontId="0" fillId="0" borderId="0" xfId="0" applyBorder="1" applyAlignment="1">
      <alignment vertical="top" wrapText="1"/>
    </xf>
    <xf numFmtId="0" fontId="0" fillId="0" borderId="16" xfId="0" applyBorder="1" applyAlignment="1">
      <alignment vertical="top" wrapText="1"/>
    </xf>
    <xf numFmtId="0" fontId="0" fillId="0" borderId="26" xfId="0" applyBorder="1" applyAlignment="1">
      <alignment vertical="top" wrapText="1"/>
    </xf>
    <xf numFmtId="0" fontId="5" fillId="0" borderId="0" xfId="0" applyFont="1" applyBorder="1" applyAlignment="1">
      <alignment horizontal="center" vertical="top" wrapText="1"/>
    </xf>
    <xf numFmtId="0" fontId="4" fillId="0" borderId="17" xfId="0" applyFont="1" applyBorder="1" applyAlignment="1">
      <alignment vertical="top" wrapText="1"/>
    </xf>
    <xf numFmtId="0" fontId="3" fillId="0" borderId="17" xfId="0" applyFont="1" applyBorder="1" applyAlignment="1">
      <alignment vertical="top" wrapText="1"/>
    </xf>
    <xf numFmtId="0" fontId="6" fillId="0" borderId="17" xfId="0" applyFont="1" applyBorder="1" applyAlignment="1">
      <alignment vertical="top" wrapText="1"/>
    </xf>
    <xf numFmtId="0" fontId="9" fillId="0" borderId="25" xfId="0" applyFont="1" applyBorder="1" applyAlignment="1">
      <alignment vertical="top" wrapText="1"/>
    </xf>
    <xf numFmtId="0" fontId="5" fillId="0" borderId="33" xfId="0" applyFont="1" applyBorder="1" applyAlignment="1">
      <alignment vertical="top" wrapText="1"/>
    </xf>
    <xf numFmtId="0" fontId="5" fillId="0" borderId="19" xfId="0" applyFont="1" applyBorder="1" applyAlignment="1">
      <alignment horizontal="center" vertical="top" wrapText="1"/>
    </xf>
    <xf numFmtId="0" fontId="5" fillId="3" borderId="36" xfId="0" applyFont="1" applyFill="1" applyBorder="1" applyAlignment="1">
      <alignment horizontal="center" vertical="top" wrapText="1"/>
    </xf>
    <xf numFmtId="0" fontId="0" fillId="3" borderId="36" xfId="0" applyFill="1" applyBorder="1" applyAlignment="1">
      <alignment vertical="top" wrapText="1"/>
    </xf>
    <xf numFmtId="4" fontId="0" fillId="3" borderId="36" xfId="0" applyNumberFormat="1" applyFill="1" applyBorder="1" applyAlignment="1">
      <alignment vertical="top" wrapText="1"/>
    </xf>
    <xf numFmtId="10" fontId="5" fillId="3" borderId="34" xfId="0" applyNumberFormat="1" applyFont="1" applyFill="1" applyBorder="1" applyAlignment="1">
      <alignment horizontal="center" vertical="top" wrapText="1"/>
    </xf>
    <xf numFmtId="0" fontId="4" fillId="0" borderId="32" xfId="0" applyFont="1" applyBorder="1" applyAlignment="1">
      <alignment vertical="top" wrapText="1"/>
    </xf>
    <xf numFmtId="0" fontId="8" fillId="0" borderId="10" xfId="0" applyFont="1" applyBorder="1" applyAlignment="1">
      <alignment horizontal="center" vertical="top"/>
    </xf>
    <xf numFmtId="0" fontId="2" fillId="0" borderId="0" xfId="0" applyFont="1" applyAlignment="1">
      <alignment horizontal="center"/>
    </xf>
    <xf numFmtId="0" fontId="0" fillId="0" borderId="0" xfId="0" applyAlignment="1">
      <alignment horizontal="right"/>
    </xf>
    <xf numFmtId="0" fontId="12" fillId="0" borderId="0" xfId="0" applyFont="1" applyAlignment="1">
      <alignment horizontal="right"/>
    </xf>
    <xf numFmtId="0" fontId="0" fillId="0" borderId="0" xfId="0" applyAlignment="1"/>
    <xf numFmtId="0" fontId="0" fillId="0" borderId="0" xfId="0" applyAlignment="1">
      <alignment horizontal="centerContinuous"/>
    </xf>
    <xf numFmtId="0" fontId="2" fillId="0" borderId="0" xfId="0" applyFont="1" applyAlignment="1">
      <alignment horizontal="centerContinuous"/>
    </xf>
    <xf numFmtId="0" fontId="10" fillId="0" borderId="0" xfId="0" applyFont="1" applyAlignment="1">
      <alignment horizontal="centerContinuous"/>
    </xf>
    <xf numFmtId="0" fontId="0" fillId="0" borderId="0" xfId="0" applyAlignment="1">
      <alignment vertical="top"/>
    </xf>
    <xf numFmtId="0" fontId="14" fillId="0" borderId="0" xfId="0" applyFont="1" applyAlignment="1">
      <alignment horizontal="centerContinuous"/>
    </xf>
    <xf numFmtId="0" fontId="13" fillId="0" borderId="0" xfId="0" applyFont="1" applyAlignment="1">
      <alignment horizontal="centerContinuous"/>
    </xf>
    <xf numFmtId="0" fontId="0" fillId="0" borderId="38" xfId="0" applyBorder="1"/>
    <xf numFmtId="0" fontId="4" fillId="0" borderId="0" xfId="0" applyFont="1" applyBorder="1" applyAlignment="1">
      <alignment vertical="top" wrapText="1"/>
    </xf>
    <xf numFmtId="0" fontId="7" fillId="0" borderId="0" xfId="0" applyFont="1" applyBorder="1" applyAlignment="1">
      <alignment horizontal="justify" vertical="top" wrapText="1"/>
    </xf>
    <xf numFmtId="0" fontId="15" fillId="0" borderId="0" xfId="0" applyFont="1" applyAlignment="1">
      <alignment horizontal="centerContinuous"/>
    </xf>
    <xf numFmtId="0" fontId="0" fillId="0" borderId="37" xfId="0" applyBorder="1"/>
    <xf numFmtId="44" fontId="0" fillId="0" borderId="37" xfId="2" applyFont="1" applyBorder="1"/>
    <xf numFmtId="4" fontId="0" fillId="4" borderId="17" xfId="0" applyNumberFormat="1" applyFill="1" applyBorder="1" applyAlignment="1">
      <alignment vertical="top" wrapText="1"/>
    </xf>
    <xf numFmtId="44" fontId="7" fillId="0" borderId="2" xfId="2" applyFont="1" applyBorder="1" applyAlignment="1">
      <alignment vertical="distributed" wrapText="1"/>
    </xf>
    <xf numFmtId="44" fontId="7" fillId="0" borderId="2" xfId="2" applyFont="1" applyBorder="1" applyAlignment="1">
      <alignment horizontal="justify" vertical="distributed" wrapText="1"/>
    </xf>
    <xf numFmtId="44" fontId="7" fillId="0" borderId="2" xfId="2" applyFont="1" applyBorder="1" applyAlignment="1">
      <alignment horizontal="right" vertical="distributed" wrapText="1"/>
    </xf>
    <xf numFmtId="0" fontId="0" fillId="5" borderId="14" xfId="0" applyFill="1" applyBorder="1" applyAlignment="1">
      <alignment horizontal="center" vertical="top" wrapText="1"/>
    </xf>
    <xf numFmtId="164" fontId="7" fillId="0" borderId="2" xfId="1" applyNumberFormat="1" applyFont="1" applyBorder="1" applyAlignment="1">
      <alignment horizontal="justify" vertical="distributed" wrapText="1"/>
    </xf>
    <xf numFmtId="44" fontId="0" fillId="4" borderId="17" xfId="2" applyFont="1" applyFill="1" applyBorder="1" applyAlignment="1">
      <alignment vertical="top" wrapText="1"/>
    </xf>
    <xf numFmtId="44" fontId="0" fillId="0" borderId="15" xfId="2" applyFont="1" applyBorder="1" applyAlignment="1">
      <alignment vertical="top" wrapText="1"/>
    </xf>
    <xf numFmtId="44" fontId="5" fillId="0" borderId="17" xfId="2" applyFont="1" applyBorder="1" applyAlignment="1">
      <alignment horizontal="center" vertical="top" wrapText="1"/>
    </xf>
    <xf numFmtId="44" fontId="0" fillId="0" borderId="17" xfId="2" applyFont="1" applyBorder="1" applyAlignment="1">
      <alignment vertical="top" wrapText="1"/>
    </xf>
    <xf numFmtId="44" fontId="0" fillId="0" borderId="18" xfId="2" applyFont="1" applyBorder="1" applyAlignment="1">
      <alignment vertical="top" wrapText="1"/>
    </xf>
    <xf numFmtId="0" fontId="0" fillId="0" borderId="9" xfId="0" applyBorder="1"/>
    <xf numFmtId="0" fontId="10" fillId="0" borderId="0" xfId="0" applyFont="1" applyAlignment="1">
      <alignment horizontal="center"/>
    </xf>
    <xf numFmtId="0" fontId="0" fillId="0" borderId="0" xfId="0" applyAlignment="1">
      <alignment horizontal="center"/>
    </xf>
    <xf numFmtId="0" fontId="2" fillId="0" borderId="0" xfId="0" applyFont="1" applyAlignment="1">
      <alignment horizontal="right"/>
    </xf>
    <xf numFmtId="0" fontId="8" fillId="0" borderId="8" xfId="0" applyFont="1" applyBorder="1" applyAlignment="1">
      <alignment horizontal="right" vertical="top"/>
    </xf>
    <xf numFmtId="0" fontId="2" fillId="5" borderId="9" xfId="0" applyFont="1" applyFill="1" applyBorder="1" applyAlignment="1">
      <alignment horizontal="center"/>
    </xf>
    <xf numFmtId="0" fontId="10" fillId="0" borderId="0" xfId="0" applyFont="1" applyAlignment="1">
      <alignment horizontal="right"/>
    </xf>
    <xf numFmtId="0" fontId="2" fillId="0" borderId="0" xfId="0" applyFont="1" applyAlignment="1"/>
    <xf numFmtId="0" fontId="4" fillId="0" borderId="31" xfId="0" applyFont="1" applyBorder="1" applyAlignment="1">
      <alignment horizontal="right" vertical="top" wrapText="1"/>
    </xf>
    <xf numFmtId="17" fontId="0" fillId="0" borderId="12" xfId="0" applyNumberFormat="1" applyBorder="1" applyAlignment="1"/>
    <xf numFmtId="165" fontId="2" fillId="0" borderId="12" xfId="0" applyNumberFormat="1" applyFont="1" applyBorder="1" applyAlignment="1">
      <alignment horizontal="center"/>
    </xf>
    <xf numFmtId="165" fontId="0" fillId="0" borderId="12" xfId="0" applyNumberFormat="1" applyBorder="1" applyAlignment="1"/>
    <xf numFmtId="4" fontId="0" fillId="0" borderId="39" xfId="0" applyNumberFormat="1" applyBorder="1" applyAlignment="1">
      <alignment vertical="top" wrapText="1"/>
    </xf>
    <xf numFmtId="0" fontId="18" fillId="0" borderId="25" xfId="0" applyFont="1" applyBorder="1" applyAlignment="1">
      <alignment vertical="top" wrapText="1"/>
    </xf>
    <xf numFmtId="0" fontId="19" fillId="0" borderId="0" xfId="0" applyFont="1" applyBorder="1" applyAlignment="1">
      <alignment vertical="top" wrapText="1"/>
    </xf>
    <xf numFmtId="0" fontId="19" fillId="0" borderId="16" xfId="0" applyFont="1" applyBorder="1" applyAlignment="1">
      <alignment vertical="top" wrapText="1"/>
    </xf>
    <xf numFmtId="0" fontId="20" fillId="0" borderId="0" xfId="0" applyFont="1"/>
    <xf numFmtId="0" fontId="21" fillId="0" borderId="17" xfId="0" applyFont="1" applyBorder="1" applyAlignment="1">
      <alignment vertical="top" wrapText="1"/>
    </xf>
    <xf numFmtId="0" fontId="21" fillId="0" borderId="18" xfId="0" applyFont="1" applyBorder="1" applyAlignment="1">
      <alignment vertical="top" wrapText="1"/>
    </xf>
    <xf numFmtId="165" fontId="13" fillId="0" borderId="12" xfId="0" applyNumberFormat="1" applyFont="1" applyBorder="1" applyAlignment="1">
      <alignment horizontal="right"/>
    </xf>
    <xf numFmtId="0" fontId="13" fillId="5" borderId="9" xfId="0" applyFont="1" applyFill="1" applyBorder="1" applyAlignment="1">
      <alignment horizontal="center"/>
    </xf>
    <xf numFmtId="0" fontId="0" fillId="0" borderId="0" xfId="0" applyAlignment="1">
      <alignment horizontal="justify" vertical="center"/>
    </xf>
    <xf numFmtId="0" fontId="14" fillId="0" borderId="10" xfId="0" applyFont="1" applyBorder="1" applyAlignment="1">
      <alignment horizontal="center" vertical="top"/>
    </xf>
    <xf numFmtId="165" fontId="13" fillId="0" borderId="4" xfId="0" applyNumberFormat="1" applyFont="1" applyBorder="1"/>
    <xf numFmtId="0" fontId="0" fillId="0" borderId="17" xfId="0" applyBorder="1" applyAlignment="1">
      <alignment vertical="top" wrapText="1"/>
    </xf>
    <xf numFmtId="0" fontId="3" fillId="0" borderId="0" xfId="0" applyFont="1" applyBorder="1" applyAlignment="1">
      <alignment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4" fontId="0" fillId="4" borderId="17" xfId="0" applyNumberFormat="1" applyFill="1" applyBorder="1" applyAlignment="1">
      <alignment vertical="top" wrapText="1"/>
    </xf>
    <xf numFmtId="4" fontId="0" fillId="0" borderId="17" xfId="0" applyNumberFormat="1" applyBorder="1" applyAlignment="1">
      <alignment vertical="top" wrapText="1"/>
    </xf>
    <xf numFmtId="4" fontId="0" fillId="0" borderId="17" xfId="0" applyNumberFormat="1"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18" xfId="0" applyBorder="1" applyAlignment="1" applyProtection="1">
      <alignment vertical="top" wrapText="1"/>
      <protection locked="0"/>
    </xf>
    <xf numFmtId="3" fontId="0" fillId="0" borderId="17" xfId="0" applyNumberFormat="1" applyFill="1" applyBorder="1" applyAlignment="1" applyProtection="1">
      <alignment vertical="top" wrapText="1"/>
      <protection locked="0"/>
    </xf>
    <xf numFmtId="0" fontId="0" fillId="0" borderId="17" xfId="0" applyFill="1" applyBorder="1" applyAlignment="1" applyProtection="1">
      <alignment vertical="top" wrapText="1"/>
      <protection locked="0"/>
    </xf>
    <xf numFmtId="37" fontId="0" fillId="0" borderId="17" xfId="0" applyNumberFormat="1" applyFill="1" applyBorder="1" applyAlignment="1" applyProtection="1">
      <alignment vertical="top" wrapText="1"/>
      <protection locked="0"/>
    </xf>
    <xf numFmtId="10" fontId="0" fillId="0" borderId="17" xfId="0" applyNumberFormat="1" applyBorder="1" applyAlignment="1" applyProtection="1">
      <alignment vertical="top" wrapText="1"/>
      <protection locked="0"/>
    </xf>
    <xf numFmtId="10" fontId="5" fillId="0" borderId="18" xfId="0" applyNumberFormat="1" applyFont="1" applyBorder="1" applyAlignment="1" applyProtection="1">
      <alignment horizontal="center" vertical="top" wrapText="1"/>
      <protection locked="0"/>
    </xf>
    <xf numFmtId="0" fontId="5" fillId="0" borderId="17" xfId="0" applyFont="1" applyBorder="1" applyAlignment="1">
      <alignment horizontal="center" vertical="top" wrapText="1"/>
    </xf>
    <xf numFmtId="0" fontId="3" fillId="0" borderId="0" xfId="0" applyFont="1" applyBorder="1" applyAlignment="1">
      <alignment vertical="top" wrapText="1"/>
    </xf>
    <xf numFmtId="0" fontId="5" fillId="0" borderId="18" xfId="0" applyFont="1" applyBorder="1" applyAlignment="1">
      <alignment horizontal="center" vertical="top" wrapText="1"/>
    </xf>
    <xf numFmtId="8" fontId="5" fillId="0" borderId="17" xfId="0" applyNumberFormat="1" applyFont="1" applyBorder="1" applyAlignment="1">
      <alignment horizontal="center" vertical="top" wrapText="1"/>
    </xf>
    <xf numFmtId="0" fontId="5" fillId="0" borderId="31" xfId="0" applyFont="1" applyBorder="1" applyAlignment="1">
      <alignment vertical="top" wrapText="1"/>
    </xf>
    <xf numFmtId="0" fontId="0" fillId="0" borderId="32" xfId="0" applyBorder="1" applyAlignment="1">
      <alignment vertical="top" wrapText="1"/>
    </xf>
    <xf numFmtId="0" fontId="0" fillId="0" borderId="0" xfId="0" applyFont="1"/>
    <xf numFmtId="0" fontId="0" fillId="0" borderId="3" xfId="0" applyFont="1" applyBorder="1"/>
    <xf numFmtId="0" fontId="0" fillId="0" borderId="6" xfId="0" applyFont="1" applyBorder="1"/>
    <xf numFmtId="0" fontId="0" fillId="0" borderId="4" xfId="0" applyFont="1" applyBorder="1"/>
    <xf numFmtId="0" fontId="0" fillId="0" borderId="5" xfId="0" applyFont="1" applyBorder="1"/>
    <xf numFmtId="0" fontId="0" fillId="0" borderId="7" xfId="0" applyFont="1" applyBorder="1"/>
    <xf numFmtId="0" fontId="0" fillId="0" borderId="8" xfId="0" applyFont="1" applyBorder="1"/>
    <xf numFmtId="0" fontId="0" fillId="0" borderId="10" xfId="0" applyFont="1" applyBorder="1"/>
    <xf numFmtId="0" fontId="0" fillId="0" borderId="0" xfId="0" applyFont="1" applyAlignment="1">
      <alignment horizontal="justify" vertical="center"/>
    </xf>
    <xf numFmtId="4" fontId="0" fillId="0" borderId="17" xfId="0" applyNumberFormat="1" applyFont="1" applyBorder="1" applyAlignment="1" applyProtection="1">
      <alignment vertical="top" wrapText="1"/>
      <protection locked="0"/>
    </xf>
    <xf numFmtId="10" fontId="0" fillId="0" borderId="17" xfId="0" applyNumberFormat="1" applyFont="1" applyBorder="1" applyAlignment="1" applyProtection="1">
      <alignment vertical="top" wrapText="1"/>
      <protection locked="0"/>
    </xf>
    <xf numFmtId="0" fontId="0" fillId="0" borderId="17" xfId="0" applyFont="1" applyBorder="1" applyAlignment="1" applyProtection="1">
      <alignment vertical="top" wrapText="1"/>
      <protection locked="0"/>
    </xf>
    <xf numFmtId="0" fontId="0" fillId="0" borderId="18" xfId="0" applyFont="1" applyBorder="1" applyAlignment="1" applyProtection="1">
      <alignment vertical="top" wrapText="1"/>
      <protection locked="0"/>
    </xf>
    <xf numFmtId="0" fontId="0" fillId="0" borderId="17" xfId="0" applyFont="1" applyFill="1" applyBorder="1" applyAlignment="1" applyProtection="1">
      <alignment vertical="top" wrapText="1"/>
      <protection locked="0"/>
    </xf>
    <xf numFmtId="37" fontId="0" fillId="0" borderId="17" xfId="0" applyNumberFormat="1" applyFont="1" applyFill="1" applyBorder="1" applyAlignment="1" applyProtection="1">
      <alignment vertical="top" wrapText="1"/>
      <protection locked="0"/>
    </xf>
    <xf numFmtId="0" fontId="0" fillId="0" borderId="26" xfId="0" applyFont="1" applyBorder="1" applyAlignment="1">
      <alignment vertical="top" wrapText="1"/>
    </xf>
    <xf numFmtId="0" fontId="0" fillId="0" borderId="16" xfId="0" applyFont="1" applyBorder="1" applyAlignment="1">
      <alignment vertical="top" wrapText="1"/>
    </xf>
    <xf numFmtId="0" fontId="0" fillId="0" borderId="0" xfId="0" applyFont="1" applyAlignment="1">
      <alignment vertical="center"/>
    </xf>
    <xf numFmtId="44" fontId="0" fillId="4" borderId="18" xfId="2" applyFont="1" applyFill="1" applyBorder="1" applyAlignment="1">
      <alignment vertical="top" wrapText="1"/>
    </xf>
    <xf numFmtId="0" fontId="3" fillId="0" borderId="19" xfId="0" applyFont="1" applyBorder="1" applyAlignment="1">
      <alignment vertical="top" wrapText="1"/>
    </xf>
    <xf numFmtId="3" fontId="0" fillId="0" borderId="19" xfId="0" applyNumberFormat="1" applyFont="1" applyFill="1" applyBorder="1" applyAlignment="1" applyProtection="1">
      <alignment vertical="top" wrapText="1"/>
      <protection locked="0"/>
    </xf>
    <xf numFmtId="44" fontId="0" fillId="4" borderId="19" xfId="2" applyFont="1" applyFill="1" applyBorder="1" applyAlignment="1">
      <alignment vertical="top" wrapText="1"/>
    </xf>
    <xf numFmtId="0" fontId="5" fillId="6" borderId="36" xfId="0" applyFont="1" applyFill="1" applyBorder="1" applyAlignment="1">
      <alignment horizontal="center" vertical="top" wrapText="1"/>
    </xf>
    <xf numFmtId="44" fontId="5" fillId="6" borderId="36" xfId="2" applyFont="1" applyFill="1" applyBorder="1" applyAlignment="1">
      <alignment horizontal="center" vertical="top" wrapText="1"/>
    </xf>
    <xf numFmtId="0" fontId="3" fillId="0" borderId="18" xfId="0" applyFont="1" applyBorder="1" applyAlignment="1">
      <alignment vertical="top" wrapText="1"/>
    </xf>
    <xf numFmtId="3" fontId="0" fillId="0" borderId="18" xfId="0" applyNumberFormat="1" applyFont="1" applyFill="1" applyBorder="1" applyAlignment="1" applyProtection="1">
      <alignment vertical="top" wrapText="1"/>
      <protection locked="0"/>
    </xf>
    <xf numFmtId="0" fontId="5" fillId="0" borderId="19" xfId="0" applyFont="1" applyBorder="1" applyAlignment="1">
      <alignment vertical="top" wrapText="1"/>
    </xf>
    <xf numFmtId="37" fontId="0" fillId="0" borderId="19" xfId="0" applyNumberFormat="1" applyFont="1" applyFill="1" applyBorder="1" applyAlignment="1" applyProtection="1">
      <alignment vertical="top" wrapText="1"/>
      <protection locked="0"/>
    </xf>
    <xf numFmtId="8" fontId="5" fillId="0" borderId="19" xfId="0" applyNumberFormat="1" applyFont="1" applyBorder="1" applyAlignment="1">
      <alignment horizontal="center" vertical="top" wrapText="1"/>
    </xf>
    <xf numFmtId="0" fontId="4" fillId="6" borderId="36" xfId="0" applyFont="1" applyFill="1" applyBorder="1" applyAlignment="1">
      <alignment vertical="center" wrapText="1"/>
    </xf>
    <xf numFmtId="0" fontId="0" fillId="0" borderId="25" xfId="0" applyFont="1" applyBorder="1"/>
    <xf numFmtId="0" fontId="0" fillId="0" borderId="0" xfId="0" applyFont="1" applyBorder="1"/>
    <xf numFmtId="0" fontId="0" fillId="0" borderId="16" xfId="0" applyFont="1" applyBorder="1"/>
    <xf numFmtId="4" fontId="0" fillId="0" borderId="19" xfId="0" applyNumberFormat="1" applyFont="1" applyBorder="1" applyAlignment="1" applyProtection="1">
      <alignment vertical="top" wrapText="1"/>
      <protection locked="0"/>
    </xf>
    <xf numFmtId="10" fontId="0" fillId="0" borderId="19" xfId="0" applyNumberFormat="1" applyFont="1" applyBorder="1" applyAlignment="1" applyProtection="1">
      <alignment vertical="top" wrapText="1"/>
      <protection locked="0"/>
    </xf>
    <xf numFmtId="0" fontId="3" fillId="6" borderId="36" xfId="0" applyFont="1" applyFill="1" applyBorder="1" applyAlignment="1">
      <alignment vertical="top" wrapText="1"/>
    </xf>
    <xf numFmtId="0" fontId="0" fillId="6" borderId="14" xfId="0" applyFill="1" applyBorder="1" applyAlignment="1">
      <alignment horizontal="center" vertical="center" wrapText="1"/>
    </xf>
    <xf numFmtId="0" fontId="4" fillId="0" borderId="31" xfId="0" applyFont="1" applyBorder="1" applyAlignment="1">
      <alignment horizontal="right" vertical="center" wrapText="1"/>
    </xf>
    <xf numFmtId="0" fontId="5" fillId="0" borderId="31" xfId="0" applyFont="1" applyBorder="1" applyAlignment="1">
      <alignment vertical="top"/>
    </xf>
    <xf numFmtId="0" fontId="4" fillId="0" borderId="31" xfId="0" applyFont="1" applyBorder="1" applyAlignment="1">
      <alignment vertical="top" wrapText="1"/>
    </xf>
    <xf numFmtId="0" fontId="0" fillId="6" borderId="14" xfId="0" applyFill="1" applyBorder="1" applyAlignment="1">
      <alignment horizontal="center" vertical="top" wrapText="1"/>
    </xf>
    <xf numFmtId="165" fontId="2" fillId="0" borderId="0" xfId="0" applyNumberFormat="1" applyFont="1" applyAlignment="1">
      <alignment horizontal="left"/>
    </xf>
    <xf numFmtId="0" fontId="3" fillId="0" borderId="44" xfId="0" applyFont="1" applyBorder="1" applyAlignment="1">
      <alignment horizontal="left" vertical="top" wrapText="1" indent="2"/>
    </xf>
    <xf numFmtId="39" fontId="7" fillId="0" borderId="2" xfId="0" applyNumberFormat="1" applyFont="1" applyBorder="1" applyAlignment="1">
      <alignment horizontal="right" vertical="top" wrapText="1"/>
    </xf>
    <xf numFmtId="0" fontId="3" fillId="0" borderId="42" xfId="0" applyFont="1" applyBorder="1" applyAlignment="1">
      <alignment horizontal="left" vertical="top" wrapText="1" indent="2"/>
    </xf>
    <xf numFmtId="0" fontId="3" fillId="0" borderId="44" xfId="0" applyFont="1" applyBorder="1" applyAlignment="1">
      <alignment horizontal="left" vertical="top" wrapText="1" indent="5"/>
    </xf>
    <xf numFmtId="0" fontId="3" fillId="0" borderId="45" xfId="0" applyFont="1" applyBorder="1" applyAlignment="1">
      <alignment horizontal="left" vertical="top" wrapText="1" indent="2"/>
    </xf>
    <xf numFmtId="39" fontId="7" fillId="0" borderId="40" xfId="0" applyNumberFormat="1" applyFont="1" applyBorder="1" applyAlignment="1">
      <alignment horizontal="right" vertical="top" wrapText="1"/>
    </xf>
    <xf numFmtId="0" fontId="3" fillId="0" borderId="46" xfId="0" applyFont="1" applyBorder="1" applyAlignment="1">
      <alignment horizontal="left" vertical="top" wrapText="1" indent="2"/>
    </xf>
    <xf numFmtId="39" fontId="7" fillId="0" borderId="45" xfId="0" applyNumberFormat="1" applyFont="1" applyBorder="1" applyAlignment="1">
      <alignment horizontal="right" vertical="top" wrapText="1"/>
    </xf>
    <xf numFmtId="0" fontId="1" fillId="6" borderId="41" xfId="0" applyFont="1" applyFill="1" applyBorder="1" applyAlignment="1">
      <alignment horizontal="center" vertical="top" wrapText="1"/>
    </xf>
    <xf numFmtId="0" fontId="0" fillId="6" borderId="41" xfId="0" applyFont="1" applyFill="1" applyBorder="1" applyAlignment="1">
      <alignment horizontal="center" vertical="top" wrapText="1"/>
    </xf>
    <xf numFmtId="0" fontId="24" fillId="6" borderId="43" xfId="0" applyFont="1" applyFill="1" applyBorder="1" applyAlignment="1">
      <alignment horizontal="center" vertical="top" wrapText="1"/>
    </xf>
    <xf numFmtId="0" fontId="5" fillId="6" borderId="43" xfId="0" applyFont="1" applyFill="1" applyBorder="1" applyAlignment="1">
      <alignment horizontal="center" vertical="top" wrapText="1"/>
    </xf>
    <xf numFmtId="0" fontId="24" fillId="6" borderId="2" xfId="0" applyFont="1" applyFill="1" applyBorder="1" applyAlignment="1">
      <alignment horizontal="center" vertical="top" wrapText="1"/>
    </xf>
    <xf numFmtId="0" fontId="5" fillId="6" borderId="2" xfId="0" applyFont="1" applyFill="1" applyBorder="1" applyAlignment="1">
      <alignment horizontal="center" vertical="top" wrapText="1"/>
    </xf>
    <xf numFmtId="0" fontId="0" fillId="0" borderId="47" xfId="0" applyBorder="1"/>
    <xf numFmtId="0" fontId="0" fillId="0" borderId="48" xfId="0" applyBorder="1"/>
    <xf numFmtId="0" fontId="0" fillId="0" borderId="49" xfId="0" applyBorder="1"/>
    <xf numFmtId="0" fontId="0" fillId="0" borderId="50" xfId="0" applyBorder="1"/>
    <xf numFmtId="44" fontId="0" fillId="0" borderId="50" xfId="2" applyFont="1" applyBorder="1"/>
    <xf numFmtId="0" fontId="0" fillId="0" borderId="51" xfId="0" applyBorder="1"/>
    <xf numFmtId="0" fontId="2" fillId="6" borderId="52" xfId="0" applyFont="1" applyFill="1" applyBorder="1" applyAlignment="1">
      <alignment horizontal="center"/>
    </xf>
    <xf numFmtId="0" fontId="2" fillId="6" borderId="53" xfId="0" applyFont="1" applyFill="1" applyBorder="1" applyAlignment="1">
      <alignment horizontal="center"/>
    </xf>
    <xf numFmtId="0" fontId="2" fillId="6" borderId="53" xfId="0" applyFont="1" applyFill="1" applyBorder="1" applyAlignment="1">
      <alignment horizontal="center" wrapText="1"/>
    </xf>
    <xf numFmtId="0" fontId="2" fillId="6" borderId="54" xfId="0" applyFont="1" applyFill="1" applyBorder="1" applyAlignment="1">
      <alignment horizontal="center"/>
    </xf>
    <xf numFmtId="0" fontId="0" fillId="0" borderId="55" xfId="0" applyBorder="1"/>
    <xf numFmtId="0" fontId="0" fillId="0" borderId="56" xfId="0" applyBorder="1"/>
    <xf numFmtId="44" fontId="0" fillId="0" borderId="56" xfId="2" applyFont="1" applyBorder="1"/>
    <xf numFmtId="0" fontId="0" fillId="0" borderId="57" xfId="0" applyBorder="1"/>
    <xf numFmtId="0" fontId="2" fillId="0" borderId="0" xfId="0" applyFont="1"/>
    <xf numFmtId="0" fontId="0" fillId="6" borderId="53" xfId="0" applyFill="1" applyBorder="1"/>
    <xf numFmtId="0" fontId="17" fillId="6" borderId="53" xfId="0" applyFont="1" applyFill="1" applyBorder="1"/>
    <xf numFmtId="0" fontId="16" fillId="6" borderId="53" xfId="0" applyFont="1" applyFill="1" applyBorder="1"/>
    <xf numFmtId="0" fontId="0" fillId="6" borderId="54" xfId="0" applyFill="1" applyBorder="1"/>
    <xf numFmtId="44" fontId="2" fillId="6" borderId="53" xfId="2" applyFont="1" applyFill="1" applyBorder="1"/>
    <xf numFmtId="0" fontId="0" fillId="6" borderId="52" xfId="0" applyFill="1" applyBorder="1" applyAlignment="1">
      <alignment horizontal="center"/>
    </xf>
    <xf numFmtId="0" fontId="0" fillId="0" borderId="0" xfId="3" applyFont="1" applyFill="1" applyBorder="1"/>
    <xf numFmtId="0" fontId="5" fillId="0" borderId="0" xfId="0" applyFont="1" applyAlignment="1">
      <alignment horizontal="right"/>
    </xf>
    <xf numFmtId="49" fontId="2" fillId="0" borderId="4" xfId="0" applyNumberFormat="1" applyFont="1" applyBorder="1" applyAlignment="1">
      <alignment horizontal="center"/>
    </xf>
    <xf numFmtId="49" fontId="2" fillId="0" borderId="5" xfId="0" applyNumberFormat="1" applyFont="1" applyBorder="1" applyAlignment="1">
      <alignment horizontal="center"/>
    </xf>
    <xf numFmtId="0" fontId="3" fillId="0" borderId="6" xfId="0" applyFont="1" applyBorder="1" applyAlignment="1">
      <alignment horizontal="center" vertical="top"/>
    </xf>
    <xf numFmtId="0" fontId="3" fillId="0" borderId="7" xfId="0" applyFont="1" applyBorder="1" applyAlignment="1">
      <alignment horizontal="center" vertical="top"/>
    </xf>
    <xf numFmtId="0" fontId="7" fillId="0" borderId="0" xfId="0" applyFont="1" applyBorder="1" applyAlignment="1">
      <alignment horizontal="center"/>
    </xf>
    <xf numFmtId="0" fontId="7" fillId="0" borderId="7" xfId="0" applyFont="1" applyBorder="1" applyAlignment="1">
      <alignment horizontal="center"/>
    </xf>
    <xf numFmtId="0" fontId="0" fillId="2" borderId="0" xfId="0" applyFont="1" applyFill="1" applyBorder="1" applyAlignment="1">
      <alignment horizontal="center"/>
    </xf>
    <xf numFmtId="0" fontId="0" fillId="2" borderId="7" xfId="0" applyFont="1" applyFill="1" applyBorder="1" applyAlignment="1">
      <alignment horizontal="center"/>
    </xf>
    <xf numFmtId="37" fontId="0" fillId="0" borderId="17" xfId="0" applyNumberFormat="1" applyFont="1" applyFill="1" applyBorder="1" applyAlignment="1" applyProtection="1">
      <alignment vertical="top" wrapText="1"/>
      <protection locked="0"/>
    </xf>
    <xf numFmtId="37" fontId="0" fillId="4" borderId="17" xfId="0" applyNumberFormat="1" applyFont="1" applyFill="1" applyBorder="1" applyAlignment="1">
      <alignment vertical="top" wrapText="1"/>
    </xf>
    <xf numFmtId="37" fontId="0" fillId="0" borderId="19" xfId="0" applyNumberFormat="1" applyFont="1" applyFill="1" applyBorder="1" applyAlignment="1" applyProtection="1">
      <alignment vertical="top" wrapText="1"/>
      <protection locked="0"/>
    </xf>
    <xf numFmtId="37" fontId="0" fillId="4" borderId="19" xfId="0" applyNumberFormat="1" applyFont="1" applyFill="1" applyBorder="1" applyAlignment="1">
      <alignment vertical="top" wrapText="1"/>
    </xf>
    <xf numFmtId="3" fontId="0" fillId="0" borderId="19" xfId="0" applyNumberFormat="1" applyFont="1" applyFill="1" applyBorder="1" applyAlignment="1" applyProtection="1">
      <alignment vertical="top" wrapText="1"/>
      <protection locked="0"/>
    </xf>
    <xf numFmtId="0" fontId="0" fillId="0" borderId="19" xfId="0" applyFont="1" applyFill="1" applyBorder="1" applyAlignment="1" applyProtection="1">
      <alignment vertical="top" wrapText="1"/>
      <protection locked="0"/>
    </xf>
    <xf numFmtId="3" fontId="0" fillId="4" borderId="18" xfId="0" applyNumberFormat="1" applyFont="1" applyFill="1" applyBorder="1" applyAlignment="1">
      <alignment vertical="top" wrapText="1"/>
    </xf>
    <xf numFmtId="3" fontId="0" fillId="4" borderId="19" xfId="0" applyNumberFormat="1" applyFont="1" applyFill="1" applyBorder="1" applyAlignment="1">
      <alignment vertical="top" wrapText="1"/>
    </xf>
    <xf numFmtId="3" fontId="0" fillId="4" borderId="17" xfId="0" applyNumberFormat="1" applyFont="1" applyFill="1" applyBorder="1" applyAlignment="1">
      <alignment vertical="top" wrapText="1"/>
    </xf>
    <xf numFmtId="0" fontId="5" fillId="6" borderId="36" xfId="0" applyFont="1" applyFill="1" applyBorder="1" applyAlignment="1">
      <alignment horizontal="center" vertical="top" wrapText="1"/>
    </xf>
    <xf numFmtId="0" fontId="0" fillId="0" borderId="17" xfId="0" applyFont="1"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vertical="top"/>
    </xf>
    <xf numFmtId="0" fontId="0" fillId="0" borderId="18" xfId="0" applyFont="1" applyBorder="1" applyAlignment="1">
      <alignment vertical="top"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6" fillId="0" borderId="15" xfId="0" applyFont="1" applyBorder="1" applyAlignment="1">
      <alignment vertical="center" wrapText="1"/>
    </xf>
    <xf numFmtId="0" fontId="0" fillId="0" borderId="20" xfId="0" applyFont="1" applyBorder="1" applyAlignment="1">
      <alignment vertical="top" wrapText="1"/>
    </xf>
    <xf numFmtId="0" fontId="0" fillId="0" borderId="21" xfId="0" applyFont="1" applyBorder="1" applyAlignment="1">
      <alignment vertical="top" wrapText="1"/>
    </xf>
    <xf numFmtId="0" fontId="0" fillId="0" borderId="15" xfId="0" applyFont="1" applyBorder="1" applyAlignment="1">
      <alignment vertical="top" wrapText="1"/>
    </xf>
    <xf numFmtId="0" fontId="3" fillId="0" borderId="4" xfId="0" applyFont="1" applyFill="1" applyBorder="1" applyAlignment="1">
      <alignment horizontal="center"/>
    </xf>
    <xf numFmtId="0" fontId="3" fillId="0" borderId="5" xfId="0" applyFont="1" applyFill="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14" fontId="22" fillId="0" borderId="8" xfId="0" applyNumberFormat="1" applyFont="1" applyBorder="1" applyAlignment="1">
      <alignment horizontal="center"/>
    </xf>
    <xf numFmtId="0" fontId="22" fillId="0" borderId="10" xfId="0" applyFont="1" applyBorder="1" applyAlignment="1">
      <alignment horizontal="center"/>
    </xf>
    <xf numFmtId="4" fontId="0" fillId="0" borderId="17" xfId="0" applyNumberFormat="1" applyFont="1" applyBorder="1" applyAlignment="1" applyProtection="1">
      <alignment vertical="top" wrapText="1"/>
      <protection locked="0"/>
    </xf>
    <xf numFmtId="4" fontId="0" fillId="4" borderId="17" xfId="0" applyNumberFormat="1" applyFont="1" applyFill="1" applyBorder="1" applyAlignment="1" applyProtection="1">
      <alignment vertical="top" wrapText="1"/>
    </xf>
    <xf numFmtId="4" fontId="0" fillId="4" borderId="18" xfId="0" applyNumberFormat="1" applyFont="1" applyFill="1" applyBorder="1" applyAlignment="1" applyProtection="1">
      <alignment vertical="top" wrapText="1"/>
    </xf>
    <xf numFmtId="4" fontId="0" fillId="0" borderId="19" xfId="0" applyNumberFormat="1" applyFont="1" applyBorder="1" applyAlignment="1" applyProtection="1">
      <alignment vertical="top" wrapText="1"/>
      <protection locked="0"/>
    </xf>
    <xf numFmtId="4" fontId="0" fillId="4" borderId="19" xfId="0" applyNumberFormat="1" applyFont="1" applyFill="1" applyBorder="1" applyAlignment="1" applyProtection="1">
      <alignment vertical="top" wrapText="1"/>
    </xf>
    <xf numFmtId="0" fontId="4" fillId="0" borderId="11"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0" fillId="0" borderId="0" xfId="0" applyFont="1" applyBorder="1" applyAlignment="1">
      <alignment wrapText="1"/>
    </xf>
    <xf numFmtId="0" fontId="0" fillId="0" borderId="16" xfId="0" applyFont="1" applyBorder="1" applyAlignment="1">
      <alignment wrapText="1"/>
    </xf>
    <xf numFmtId="0" fontId="0" fillId="0" borderId="17" xfId="0" applyBorder="1" applyAlignment="1">
      <alignment vertical="top" wrapText="1"/>
    </xf>
    <xf numFmtId="0" fontId="0" fillId="0" borderId="18"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5" xfId="0" applyBorder="1" applyAlignment="1">
      <alignment vertical="top" wrapText="1"/>
    </xf>
    <xf numFmtId="37" fontId="0" fillId="0" borderId="17" xfId="0" applyNumberFormat="1" applyFill="1" applyBorder="1" applyAlignment="1" applyProtection="1">
      <alignment vertical="top" wrapText="1"/>
      <protection locked="0"/>
    </xf>
    <xf numFmtId="37" fontId="0" fillId="4" borderId="17" xfId="0" applyNumberFormat="1" applyFill="1" applyBorder="1" applyAlignment="1">
      <alignment vertical="top" wrapText="1"/>
    </xf>
    <xf numFmtId="3" fontId="0" fillId="0" borderId="17" xfId="0" applyNumberFormat="1" applyFill="1" applyBorder="1" applyAlignment="1" applyProtection="1">
      <alignment vertical="top" wrapText="1"/>
      <protection locked="0"/>
    </xf>
    <xf numFmtId="0" fontId="0" fillId="0" borderId="17" xfId="0" applyFill="1" applyBorder="1" applyAlignment="1" applyProtection="1">
      <alignment vertical="top" wrapText="1"/>
      <protection locked="0"/>
    </xf>
    <xf numFmtId="3" fontId="0" fillId="4" borderId="17" xfId="0" applyNumberFormat="1" applyFill="1" applyBorder="1" applyAlignment="1">
      <alignment vertical="top" wrapText="1"/>
    </xf>
    <xf numFmtId="0" fontId="5" fillId="0" borderId="17" xfId="0" applyFont="1" applyBorder="1" applyAlignment="1">
      <alignment horizontal="center" vertical="top" wrapText="1"/>
    </xf>
    <xf numFmtId="0" fontId="5" fillId="0" borderId="18" xfId="0" applyFont="1" applyBorder="1" applyAlignment="1">
      <alignment horizontal="center" vertical="top" wrapText="1"/>
    </xf>
    <xf numFmtId="0" fontId="5" fillId="0" borderId="35" xfId="0" applyFont="1" applyBorder="1" applyAlignment="1">
      <alignment horizontal="center" vertical="top" wrapText="1"/>
    </xf>
    <xf numFmtId="0" fontId="0" fillId="0" borderId="17" xfId="0" applyBorder="1" applyAlignment="1" applyProtection="1">
      <alignment vertical="top" wrapText="1"/>
      <protection locked="0"/>
    </xf>
    <xf numFmtId="4" fontId="0" fillId="4" borderId="17" xfId="0" applyNumberFormat="1" applyFill="1" applyBorder="1" applyAlignment="1" applyProtection="1">
      <alignment vertical="top" wrapText="1"/>
    </xf>
    <xf numFmtId="0" fontId="0" fillId="0" borderId="18" xfId="0" applyBorder="1" applyAlignment="1" applyProtection="1">
      <alignment vertical="top" wrapText="1"/>
      <protection locked="0"/>
    </xf>
    <xf numFmtId="4" fontId="0" fillId="0" borderId="17" xfId="0" applyNumberFormat="1" applyBorder="1" applyAlignment="1" applyProtection="1">
      <alignment vertical="top" wrapText="1"/>
      <protection locked="0"/>
    </xf>
    <xf numFmtId="0" fontId="0" fillId="2" borderId="0" xfId="0" applyFill="1" applyBorder="1" applyAlignment="1">
      <alignment horizontal="center"/>
    </xf>
    <xf numFmtId="0" fontId="0" fillId="2" borderId="7" xfId="0" applyFill="1" applyBorder="1" applyAlignment="1">
      <alignment horizontal="center"/>
    </xf>
    <xf numFmtId="0" fontId="0" fillId="0" borderId="0" xfId="0" applyBorder="1" applyAlignment="1">
      <alignment wrapText="1"/>
    </xf>
    <xf numFmtId="0" fontId="0" fillId="0" borderId="16" xfId="0" applyBorder="1" applyAlignment="1">
      <alignment wrapText="1"/>
    </xf>
    <xf numFmtId="0" fontId="5" fillId="0" borderId="31" xfId="0" applyFont="1" applyBorder="1" applyAlignment="1">
      <alignment vertical="top" wrapText="1"/>
    </xf>
    <xf numFmtId="0" fontId="0" fillId="0" borderId="32" xfId="0" applyBorder="1" applyAlignment="1">
      <alignment vertical="top" wrapText="1"/>
    </xf>
    <xf numFmtId="0" fontId="0" fillId="0" borderId="0" xfId="0" applyAlignment="1">
      <alignment vertical="top" wrapText="1"/>
    </xf>
    <xf numFmtId="0" fontId="0" fillId="0" borderId="1" xfId="0" applyBorder="1"/>
    <xf numFmtId="0" fontId="4" fillId="5" borderId="27" xfId="0" applyFont="1" applyFill="1" applyBorder="1" applyAlignment="1">
      <alignment vertical="top" wrapText="1"/>
    </xf>
    <xf numFmtId="0" fontId="4" fillId="5" borderId="28" xfId="0" applyFont="1" applyFill="1" applyBorder="1" applyAlignment="1">
      <alignment vertical="top" wrapText="1"/>
    </xf>
    <xf numFmtId="0" fontId="5" fillId="0" borderId="29" xfId="0" applyFont="1" applyBorder="1" applyAlignment="1">
      <alignment vertical="top" wrapText="1"/>
    </xf>
    <xf numFmtId="0" fontId="0" fillId="0" borderId="30" xfId="0" applyBorder="1" applyAlignment="1">
      <alignment vertical="top" wrapText="1"/>
    </xf>
    <xf numFmtId="0" fontId="0" fillId="0" borderId="0" xfId="0" applyAlignment="1">
      <alignment horizontal="left" vertical="top" wrapText="1"/>
    </xf>
    <xf numFmtId="0" fontId="4" fillId="6" borderId="27" xfId="0" applyFont="1" applyFill="1" applyBorder="1" applyAlignment="1">
      <alignment vertical="center" wrapText="1"/>
    </xf>
    <xf numFmtId="0" fontId="4" fillId="6" borderId="28" xfId="0" applyFont="1" applyFill="1" applyBorder="1" applyAlignment="1">
      <alignment vertical="center" wrapText="1"/>
    </xf>
    <xf numFmtId="0" fontId="4" fillId="6" borderId="27"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22" fillId="6" borderId="40" xfId="0" applyFont="1" applyFill="1" applyBorder="1" applyAlignment="1">
      <alignment horizontal="center" vertical="top" wrapText="1"/>
    </xf>
    <xf numFmtId="0" fontId="22" fillId="6" borderId="42" xfId="0" applyFont="1" applyFill="1" applyBorder="1" applyAlignment="1">
      <alignment horizontal="center" vertical="top" wrapText="1"/>
    </xf>
    <xf numFmtId="0" fontId="22" fillId="6" borderId="44" xfId="0" applyFont="1" applyFill="1" applyBorder="1" applyAlignment="1">
      <alignment horizontal="center" vertical="top" wrapText="1"/>
    </xf>
    <xf numFmtId="39" fontId="7" fillId="0" borderId="40" xfId="0" applyNumberFormat="1" applyFont="1" applyBorder="1" applyAlignment="1">
      <alignment horizontal="right" vertical="top" wrapText="1"/>
    </xf>
    <xf numFmtId="39" fontId="7" fillId="0" borderId="44" xfId="0" applyNumberFormat="1" applyFont="1" applyBorder="1" applyAlignment="1">
      <alignment horizontal="right" vertical="top" wrapText="1"/>
    </xf>
    <xf numFmtId="0" fontId="13" fillId="0" borderId="58" xfId="0" applyFont="1" applyBorder="1" applyAlignment="1">
      <alignment horizontal="center" wrapText="1"/>
    </xf>
    <xf numFmtId="0" fontId="15" fillId="0" borderId="0" xfId="0" applyFont="1" applyAlignment="1">
      <alignment horizontal="center"/>
    </xf>
    <xf numFmtId="44" fontId="0" fillId="0" borderId="17" xfId="0" applyNumberFormat="1" applyBorder="1" applyAlignment="1">
      <alignment vertical="top" wrapText="1"/>
    </xf>
    <xf numFmtId="4" fontId="0" fillId="4" borderId="17" xfId="0" applyNumberFormat="1" applyFill="1" applyBorder="1" applyAlignment="1">
      <alignment vertical="top" wrapText="1"/>
    </xf>
    <xf numFmtId="14" fontId="3" fillId="0" borderId="8" xfId="0" applyNumberFormat="1" applyFont="1" applyBorder="1" applyAlignment="1">
      <alignment horizontal="center"/>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4" fontId="0" fillId="0" borderId="17" xfId="0" applyNumberFormat="1" applyBorder="1" applyAlignment="1">
      <alignment vertical="top" wrapText="1"/>
    </xf>
    <xf numFmtId="4" fontId="0" fillId="0" borderId="20" xfId="0" applyNumberFormat="1" applyBorder="1" applyAlignment="1">
      <alignment vertical="top" wrapText="1"/>
    </xf>
    <xf numFmtId="4" fontId="0" fillId="0" borderId="15" xfId="0" applyNumberFormat="1" applyBorder="1" applyAlignment="1">
      <alignment vertical="top" wrapText="1"/>
    </xf>
    <xf numFmtId="0" fontId="6" fillId="0" borderId="0" xfId="0" applyFont="1" applyBorder="1" applyAlignment="1">
      <alignment vertical="center" wrapText="1"/>
    </xf>
    <xf numFmtId="0" fontId="0" fillId="0" borderId="22" xfId="0" applyBorder="1" applyAlignment="1">
      <alignment vertical="top"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10.xml.rels><?xml version="1.0" encoding="UTF-8" standalone="yes"?>
<Relationships xmlns="http://schemas.openxmlformats.org/package/2006/relationships"><Relationship Id="rId1" Type="http://schemas.openxmlformats.org/officeDocument/2006/relationships/image" Target="../media/image1.gif"/></Relationships>
</file>

<file path=xl/drawings/_rels/drawing11.xml.rels><?xml version="1.0" encoding="UTF-8" standalone="yes"?>
<Relationships xmlns="http://schemas.openxmlformats.org/package/2006/relationships"><Relationship Id="rId1" Type="http://schemas.openxmlformats.org/officeDocument/2006/relationships/image" Target="../media/image2.wmf"/></Relationships>
</file>

<file path=xl/drawings/_rels/drawing12.xml.rels><?xml version="1.0" encoding="UTF-8" standalone="yes"?>
<Relationships xmlns="http://schemas.openxmlformats.org/package/2006/relationships"><Relationship Id="rId1" Type="http://schemas.openxmlformats.org/officeDocument/2006/relationships/image" Target="../media/image2.wmf"/></Relationships>
</file>

<file path=xl/drawings/_rels/drawing2.xml.rels><?xml version="1.0" encoding="UTF-8" standalone="yes"?>
<Relationships xmlns="http://schemas.openxmlformats.org/package/2006/relationships"><Relationship Id="rId1" Type="http://schemas.openxmlformats.org/officeDocument/2006/relationships/image" Target="../media/image2.wmf"/></Relationships>
</file>

<file path=xl/drawings/_rels/drawing3.xml.rels><?xml version="1.0" encoding="UTF-8" standalone="yes"?>
<Relationships xmlns="http://schemas.openxmlformats.org/package/2006/relationships"><Relationship Id="rId1" Type="http://schemas.openxmlformats.org/officeDocument/2006/relationships/image" Target="../media/image3.wm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_rels/drawing8.xml.rels><?xml version="1.0" encoding="UTF-8" standalone="yes"?>
<Relationships xmlns="http://schemas.openxmlformats.org/package/2006/relationships"><Relationship Id="rId1" Type="http://schemas.openxmlformats.org/officeDocument/2006/relationships/image" Target="../media/image1.gif"/></Relationships>
</file>

<file path=xl/drawings/_rels/drawing9.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19050</xdr:colOff>
      <xdr:row>7</xdr:row>
      <xdr:rowOff>47625</xdr:rowOff>
    </xdr:from>
    <xdr:to>
      <xdr:col>1</xdr:col>
      <xdr:colOff>247650</xdr:colOff>
      <xdr:row>7</xdr:row>
      <xdr:rowOff>161925</xdr:rowOff>
    </xdr:to>
    <xdr:sp macro="" textlink="">
      <xdr:nvSpPr>
        <xdr:cNvPr id="4" name="Rectangle 3"/>
        <xdr:cNvSpPr/>
      </xdr:nvSpPr>
      <xdr:spPr>
        <a:xfrm>
          <a:off x="1323975" y="1114425"/>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1</xdr:col>
      <xdr:colOff>28575</xdr:colOff>
      <xdr:row>8</xdr:row>
      <xdr:rowOff>38100</xdr:rowOff>
    </xdr:from>
    <xdr:to>
      <xdr:col>2</xdr:col>
      <xdr:colOff>0</xdr:colOff>
      <xdr:row>8</xdr:row>
      <xdr:rowOff>152400</xdr:rowOff>
    </xdr:to>
    <xdr:sp macro="" textlink="">
      <xdr:nvSpPr>
        <xdr:cNvPr id="5" name="Rectangle 4"/>
        <xdr:cNvSpPr/>
      </xdr:nvSpPr>
      <xdr:spPr>
        <a:xfrm>
          <a:off x="1333500" y="1295400"/>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76200</xdr:colOff>
      <xdr:row>7</xdr:row>
      <xdr:rowOff>28575</xdr:rowOff>
    </xdr:from>
    <xdr:to>
      <xdr:col>4</xdr:col>
      <xdr:colOff>304800</xdr:colOff>
      <xdr:row>7</xdr:row>
      <xdr:rowOff>142875</xdr:rowOff>
    </xdr:to>
    <xdr:sp macro="" textlink="">
      <xdr:nvSpPr>
        <xdr:cNvPr id="6" name="Rectangle 5"/>
        <xdr:cNvSpPr/>
      </xdr:nvSpPr>
      <xdr:spPr>
        <a:xfrm>
          <a:off x="3067050" y="1095375"/>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editAs="oneCell">
    <xdr:from>
      <xdr:col>0</xdr:col>
      <xdr:colOff>198120</xdr:colOff>
      <xdr:row>2</xdr:row>
      <xdr:rowOff>114300</xdr:rowOff>
    </xdr:from>
    <xdr:to>
      <xdr:col>0</xdr:col>
      <xdr:colOff>1112520</xdr:colOff>
      <xdr:row>7</xdr:row>
      <xdr:rowOff>62865</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8120" y="609600"/>
          <a:ext cx="914400" cy="89344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114301</xdr:colOff>
      <xdr:row>0</xdr:row>
      <xdr:rowOff>22860</xdr:rowOff>
    </xdr:from>
    <xdr:to>
      <xdr:col>0</xdr:col>
      <xdr:colOff>1059181</xdr:colOff>
      <xdr:row>4</xdr:row>
      <xdr:rowOff>124211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1" y="22860"/>
          <a:ext cx="929640" cy="8328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76200</xdr:colOff>
      <xdr:row>1</xdr:row>
      <xdr:rowOff>19050</xdr:rowOff>
    </xdr:from>
    <xdr:to>
      <xdr:col>0</xdr:col>
      <xdr:colOff>1238250</xdr:colOff>
      <xdr:row>7</xdr:row>
      <xdr:rowOff>180975</xdr:rowOff>
    </xdr:to>
    <xdr:pic>
      <xdr:nvPicPr>
        <xdr:cNvPr id="2" name="Picture 11"/>
        <xdr:cNvPicPr>
          <a:picLocks noChangeAspect="1" noChangeArrowheads="1"/>
        </xdr:cNvPicPr>
      </xdr:nvPicPr>
      <xdr:blipFill>
        <a:blip xmlns:r="http://schemas.openxmlformats.org/officeDocument/2006/relationships" r:embed="rId1" cstate="print"/>
        <a:srcRect t="44907" r="66898" b="10184"/>
        <a:stretch>
          <a:fillRect/>
        </a:stretch>
      </xdr:blipFill>
      <xdr:spPr bwMode="auto">
        <a:xfrm>
          <a:off x="76200" y="19050"/>
          <a:ext cx="1162050" cy="1228725"/>
        </a:xfrm>
        <a:prstGeom prst="rect">
          <a:avLst/>
        </a:prstGeom>
        <a:noFill/>
      </xdr:spPr>
    </xdr:pic>
    <xdr:clientData/>
  </xdr:twoCellAnchor>
  <xdr:twoCellAnchor>
    <xdr:from>
      <xdr:col>1</xdr:col>
      <xdr:colOff>19050</xdr:colOff>
      <xdr:row>7</xdr:row>
      <xdr:rowOff>47625</xdr:rowOff>
    </xdr:from>
    <xdr:to>
      <xdr:col>1</xdr:col>
      <xdr:colOff>247650</xdr:colOff>
      <xdr:row>7</xdr:row>
      <xdr:rowOff>161925</xdr:rowOff>
    </xdr:to>
    <xdr:sp macro="" textlink="">
      <xdr:nvSpPr>
        <xdr:cNvPr id="3" name="Rectangle 2"/>
        <xdr:cNvSpPr/>
      </xdr:nvSpPr>
      <xdr:spPr>
        <a:xfrm>
          <a:off x="1323975" y="1114425"/>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1</xdr:col>
      <xdr:colOff>28575</xdr:colOff>
      <xdr:row>8</xdr:row>
      <xdr:rowOff>38100</xdr:rowOff>
    </xdr:from>
    <xdr:to>
      <xdr:col>2</xdr:col>
      <xdr:colOff>0</xdr:colOff>
      <xdr:row>8</xdr:row>
      <xdr:rowOff>152400</xdr:rowOff>
    </xdr:to>
    <xdr:sp macro="" textlink="">
      <xdr:nvSpPr>
        <xdr:cNvPr id="4" name="Rectangle 3"/>
        <xdr:cNvSpPr/>
      </xdr:nvSpPr>
      <xdr:spPr>
        <a:xfrm>
          <a:off x="1333500" y="1295400"/>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76200</xdr:colOff>
      <xdr:row>7</xdr:row>
      <xdr:rowOff>28575</xdr:rowOff>
    </xdr:from>
    <xdr:to>
      <xdr:col>4</xdr:col>
      <xdr:colOff>304800</xdr:colOff>
      <xdr:row>7</xdr:row>
      <xdr:rowOff>142875</xdr:rowOff>
    </xdr:to>
    <xdr:sp macro="" textlink="">
      <xdr:nvSpPr>
        <xdr:cNvPr id="5" name="Rectangle 4"/>
        <xdr:cNvSpPr/>
      </xdr:nvSpPr>
      <xdr:spPr>
        <a:xfrm>
          <a:off x="3219450" y="1095375"/>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76200</xdr:colOff>
      <xdr:row>1</xdr:row>
      <xdr:rowOff>19050</xdr:rowOff>
    </xdr:from>
    <xdr:to>
      <xdr:col>0</xdr:col>
      <xdr:colOff>1238250</xdr:colOff>
      <xdr:row>7</xdr:row>
      <xdr:rowOff>180975</xdr:rowOff>
    </xdr:to>
    <xdr:pic>
      <xdr:nvPicPr>
        <xdr:cNvPr id="2" name="Picture 11"/>
        <xdr:cNvPicPr>
          <a:picLocks noChangeAspect="1" noChangeArrowheads="1"/>
        </xdr:cNvPicPr>
      </xdr:nvPicPr>
      <xdr:blipFill>
        <a:blip xmlns:r="http://schemas.openxmlformats.org/officeDocument/2006/relationships" r:embed="rId1" cstate="print"/>
        <a:srcRect t="44907" r="66898" b="10184"/>
        <a:stretch>
          <a:fillRect/>
        </a:stretch>
      </xdr:blipFill>
      <xdr:spPr bwMode="auto">
        <a:xfrm>
          <a:off x="76200" y="352425"/>
          <a:ext cx="1162050" cy="1266825"/>
        </a:xfrm>
        <a:prstGeom prst="rect">
          <a:avLst/>
        </a:prstGeom>
        <a:noFill/>
      </xdr:spPr>
    </xdr:pic>
    <xdr:clientData/>
  </xdr:twoCellAnchor>
  <xdr:twoCellAnchor>
    <xdr:from>
      <xdr:col>1</xdr:col>
      <xdr:colOff>19050</xdr:colOff>
      <xdr:row>7</xdr:row>
      <xdr:rowOff>47625</xdr:rowOff>
    </xdr:from>
    <xdr:to>
      <xdr:col>1</xdr:col>
      <xdr:colOff>247650</xdr:colOff>
      <xdr:row>7</xdr:row>
      <xdr:rowOff>161925</xdr:rowOff>
    </xdr:to>
    <xdr:sp macro="" textlink="">
      <xdr:nvSpPr>
        <xdr:cNvPr id="3" name="Rectangle 2"/>
        <xdr:cNvSpPr/>
      </xdr:nvSpPr>
      <xdr:spPr>
        <a:xfrm>
          <a:off x="1323975" y="1485900"/>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1</xdr:col>
      <xdr:colOff>28575</xdr:colOff>
      <xdr:row>8</xdr:row>
      <xdr:rowOff>38100</xdr:rowOff>
    </xdr:from>
    <xdr:to>
      <xdr:col>2</xdr:col>
      <xdr:colOff>0</xdr:colOff>
      <xdr:row>8</xdr:row>
      <xdr:rowOff>152400</xdr:rowOff>
    </xdr:to>
    <xdr:sp macro="" textlink="">
      <xdr:nvSpPr>
        <xdr:cNvPr id="4" name="Rectangle 3"/>
        <xdr:cNvSpPr/>
      </xdr:nvSpPr>
      <xdr:spPr>
        <a:xfrm>
          <a:off x="1333500" y="1666875"/>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76200</xdr:colOff>
      <xdr:row>7</xdr:row>
      <xdr:rowOff>28575</xdr:rowOff>
    </xdr:from>
    <xdr:to>
      <xdr:col>4</xdr:col>
      <xdr:colOff>304800</xdr:colOff>
      <xdr:row>7</xdr:row>
      <xdr:rowOff>142875</xdr:rowOff>
    </xdr:to>
    <xdr:sp macro="" textlink="">
      <xdr:nvSpPr>
        <xdr:cNvPr id="5" name="Rectangle 4"/>
        <xdr:cNvSpPr/>
      </xdr:nvSpPr>
      <xdr:spPr>
        <a:xfrm>
          <a:off x="3219450" y="1466850"/>
          <a:ext cx="17145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xdr:row>
      <xdr:rowOff>19050</xdr:rowOff>
    </xdr:from>
    <xdr:to>
      <xdr:col>0</xdr:col>
      <xdr:colOff>1238250</xdr:colOff>
      <xdr:row>7</xdr:row>
      <xdr:rowOff>180975</xdr:rowOff>
    </xdr:to>
    <xdr:pic>
      <xdr:nvPicPr>
        <xdr:cNvPr id="2" name="Picture 11"/>
        <xdr:cNvPicPr>
          <a:picLocks noChangeAspect="1" noChangeArrowheads="1"/>
        </xdr:cNvPicPr>
      </xdr:nvPicPr>
      <xdr:blipFill>
        <a:blip xmlns:r="http://schemas.openxmlformats.org/officeDocument/2006/relationships" r:embed="rId1" cstate="print"/>
        <a:srcRect t="44907" r="66898" b="10184"/>
        <a:stretch>
          <a:fillRect/>
        </a:stretch>
      </xdr:blipFill>
      <xdr:spPr bwMode="auto">
        <a:xfrm>
          <a:off x="76200" y="352425"/>
          <a:ext cx="1162050" cy="1285875"/>
        </a:xfrm>
        <a:prstGeom prst="rect">
          <a:avLst/>
        </a:prstGeom>
        <a:noFill/>
      </xdr:spPr>
    </xdr:pic>
    <xdr:clientData/>
  </xdr:twoCellAnchor>
  <xdr:twoCellAnchor>
    <xdr:from>
      <xdr:col>1</xdr:col>
      <xdr:colOff>19050</xdr:colOff>
      <xdr:row>7</xdr:row>
      <xdr:rowOff>47625</xdr:rowOff>
    </xdr:from>
    <xdr:to>
      <xdr:col>1</xdr:col>
      <xdr:colOff>247650</xdr:colOff>
      <xdr:row>7</xdr:row>
      <xdr:rowOff>161925</xdr:rowOff>
    </xdr:to>
    <xdr:sp macro="" textlink="">
      <xdr:nvSpPr>
        <xdr:cNvPr id="3" name="Rectangle 2"/>
        <xdr:cNvSpPr/>
      </xdr:nvSpPr>
      <xdr:spPr>
        <a:xfrm>
          <a:off x="1323975" y="1504950"/>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1</xdr:col>
      <xdr:colOff>28575</xdr:colOff>
      <xdr:row>8</xdr:row>
      <xdr:rowOff>38100</xdr:rowOff>
    </xdr:from>
    <xdr:to>
      <xdr:col>2</xdr:col>
      <xdr:colOff>0</xdr:colOff>
      <xdr:row>8</xdr:row>
      <xdr:rowOff>152400</xdr:rowOff>
    </xdr:to>
    <xdr:sp macro="" textlink="">
      <xdr:nvSpPr>
        <xdr:cNvPr id="4" name="Rectangle 3"/>
        <xdr:cNvSpPr/>
      </xdr:nvSpPr>
      <xdr:spPr>
        <a:xfrm>
          <a:off x="1333500" y="1685925"/>
          <a:ext cx="22860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76200</xdr:colOff>
      <xdr:row>7</xdr:row>
      <xdr:rowOff>28575</xdr:rowOff>
    </xdr:from>
    <xdr:to>
      <xdr:col>4</xdr:col>
      <xdr:colOff>304800</xdr:colOff>
      <xdr:row>7</xdr:row>
      <xdr:rowOff>142875</xdr:rowOff>
    </xdr:to>
    <xdr:sp macro="" textlink="">
      <xdr:nvSpPr>
        <xdr:cNvPr id="5" name="Rectangle 4"/>
        <xdr:cNvSpPr/>
      </xdr:nvSpPr>
      <xdr:spPr>
        <a:xfrm>
          <a:off x="3219450" y="1485900"/>
          <a:ext cx="171450" cy="1143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514350</xdr:colOff>
      <xdr:row>5</xdr:row>
      <xdr:rowOff>38100</xdr:rowOff>
    </xdr:to>
    <xdr:pic>
      <xdr:nvPicPr>
        <xdr:cNvPr id="2" name="Picture 1"/>
        <xdr:cNvPicPr/>
      </xdr:nvPicPr>
      <xdr:blipFill>
        <a:blip xmlns:r="http://schemas.openxmlformats.org/officeDocument/2006/relationships" r:embed="rId1" cstate="print"/>
        <a:srcRect t="44907" r="66898" b="10184"/>
        <a:stretch>
          <a:fillRect/>
        </a:stretch>
      </xdr:blipFill>
      <xdr:spPr bwMode="auto">
        <a:xfrm>
          <a:off x="85725" y="0"/>
          <a:ext cx="1143000" cy="11430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228600</xdr:colOff>
      <xdr:row>1</xdr:row>
      <xdr:rowOff>76200</xdr:rowOff>
    </xdr:from>
    <xdr:to>
      <xdr:col>1</xdr:col>
      <xdr:colOff>428625</xdr:colOff>
      <xdr:row>4</xdr:row>
      <xdr:rowOff>201930</xdr:rowOff>
    </xdr:to>
    <xdr:pic>
      <xdr:nvPicPr>
        <xdr:cNvPr id="7" name="Pictur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327660"/>
          <a:ext cx="931545" cy="8953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320040</xdr:colOff>
      <xdr:row>0</xdr:row>
      <xdr:rowOff>224790</xdr:rowOff>
    </xdr:from>
    <xdr:to>
      <xdr:col>1</xdr:col>
      <xdr:colOff>367665</xdr:colOff>
      <xdr:row>4</xdr:row>
      <xdr:rowOff>83820</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0040" y="224790"/>
          <a:ext cx="931545" cy="9029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358140</xdr:colOff>
      <xdr:row>0</xdr:row>
      <xdr:rowOff>247650</xdr:rowOff>
    </xdr:from>
    <xdr:to>
      <xdr:col>0</xdr:col>
      <xdr:colOff>1289685</xdr:colOff>
      <xdr:row>5</xdr:row>
      <xdr:rowOff>53340</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8140" y="247650"/>
          <a:ext cx="931545" cy="106299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121920</xdr:colOff>
      <xdr:row>0</xdr:row>
      <xdr:rowOff>45720</xdr:rowOff>
    </xdr:from>
    <xdr:to>
      <xdr:col>1</xdr:col>
      <xdr:colOff>188595</xdr:colOff>
      <xdr:row>3</xdr:row>
      <xdr:rowOff>150495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1920" y="45720"/>
          <a:ext cx="935355" cy="8972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114300</xdr:colOff>
      <xdr:row>0</xdr:row>
      <xdr:rowOff>53340</xdr:rowOff>
    </xdr:from>
    <xdr:to>
      <xdr:col>0</xdr:col>
      <xdr:colOff>1049655</xdr:colOff>
      <xdr:row>3</xdr:row>
      <xdr:rowOff>158115</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53340"/>
          <a:ext cx="935355" cy="8972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114301</xdr:colOff>
      <xdr:row>0</xdr:row>
      <xdr:rowOff>22860</xdr:rowOff>
    </xdr:from>
    <xdr:to>
      <xdr:col>0</xdr:col>
      <xdr:colOff>1043941</xdr:colOff>
      <xdr:row>4</xdr:row>
      <xdr:rowOff>124211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1" y="22860"/>
          <a:ext cx="929640" cy="8328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8"/>
  <sheetViews>
    <sheetView showGridLines="0" showZeros="0" tabSelected="1" zoomScaleNormal="100" workbookViewId="0">
      <selection activeCell="L9" sqref="L9"/>
    </sheetView>
  </sheetViews>
  <sheetFormatPr defaultColWidth="8.85546875" defaultRowHeight="15" x14ac:dyDescent="0.25"/>
  <cols>
    <col min="1" max="1" width="20.28515625" style="115" customWidth="1"/>
    <col min="2" max="2" width="3.85546875" style="115" bestFit="1" customWidth="1"/>
    <col min="3" max="3" width="17.7109375" style="115" customWidth="1"/>
    <col min="4" max="4" width="6" style="115" customWidth="1"/>
    <col min="5" max="5" width="3.7109375" style="115" customWidth="1"/>
    <col min="6" max="6" width="9.7109375" style="115" customWidth="1"/>
    <col min="7" max="8" width="9" style="115" customWidth="1"/>
    <col min="9" max="9" width="10.7109375" style="115" customWidth="1"/>
    <col min="10" max="10" width="13.7109375" style="115" customWidth="1"/>
    <col min="11" max="16384" width="8.85546875" style="115"/>
  </cols>
  <sheetData>
    <row r="1" spans="1:12" ht="26.25" x14ac:dyDescent="0.4">
      <c r="J1" s="46" t="s">
        <v>130</v>
      </c>
    </row>
    <row r="2" spans="1:12" ht="13.5" customHeight="1" x14ac:dyDescent="0.25">
      <c r="A2" s="116"/>
      <c r="B2" s="116"/>
      <c r="C2" s="222" t="s">
        <v>46</v>
      </c>
      <c r="D2" s="222"/>
      <c r="E2" s="222"/>
      <c r="F2" s="222"/>
      <c r="G2" s="222"/>
      <c r="H2" s="223"/>
      <c r="I2" s="228" t="s">
        <v>50</v>
      </c>
      <c r="J2" s="229"/>
    </row>
    <row r="3" spans="1:12" ht="13.5" customHeight="1" x14ac:dyDescent="0.25">
      <c r="A3" s="117"/>
      <c r="B3" s="117"/>
      <c r="C3" s="224" t="s">
        <v>47</v>
      </c>
      <c r="D3" s="224"/>
      <c r="E3" s="224"/>
      <c r="F3" s="224"/>
      <c r="G3" s="224"/>
      <c r="H3" s="225"/>
      <c r="I3" s="75" t="s">
        <v>122</v>
      </c>
      <c r="J3" s="93"/>
      <c r="L3" s="6"/>
    </row>
    <row r="4" spans="1:12" ht="13.5" customHeight="1" x14ac:dyDescent="0.25">
      <c r="A4" s="117"/>
      <c r="B4" s="117"/>
      <c r="C4" s="224" t="s">
        <v>48</v>
      </c>
      <c r="D4" s="224"/>
      <c r="E4" s="224"/>
      <c r="F4" s="224"/>
      <c r="G4" s="224"/>
      <c r="H4" s="225"/>
      <c r="I4" s="196" t="s">
        <v>51</v>
      </c>
      <c r="J4" s="197"/>
    </row>
    <row r="5" spans="1:12" ht="17.100000000000001" customHeight="1" x14ac:dyDescent="0.25">
      <c r="A5" s="117"/>
      <c r="B5" s="117"/>
      <c r="C5" s="226" t="s">
        <v>49</v>
      </c>
      <c r="D5" s="226"/>
      <c r="E5" s="226"/>
      <c r="F5" s="226"/>
      <c r="G5" s="226"/>
      <c r="H5" s="227"/>
      <c r="I5" s="230"/>
      <c r="J5" s="231"/>
    </row>
    <row r="6" spans="1:12" ht="17.100000000000001" customHeight="1" x14ac:dyDescent="0.3">
      <c r="A6" s="117"/>
      <c r="B6" s="8" t="s">
        <v>56</v>
      </c>
      <c r="C6" s="118"/>
      <c r="D6" s="118"/>
      <c r="E6" s="118"/>
      <c r="F6" s="94"/>
      <c r="G6" s="119"/>
      <c r="H6" s="198" t="s">
        <v>52</v>
      </c>
      <c r="I6" s="198"/>
      <c r="J6" s="199"/>
    </row>
    <row r="7" spans="1:12" x14ac:dyDescent="0.25">
      <c r="A7" s="117"/>
      <c r="B7" s="116"/>
      <c r="C7" s="194" t="s">
        <v>57</v>
      </c>
      <c r="D7" s="194"/>
      <c r="E7" s="194"/>
      <c r="F7" s="194"/>
      <c r="G7" s="195"/>
      <c r="H7" s="200" t="s">
        <v>53</v>
      </c>
      <c r="I7" s="200"/>
      <c r="J7" s="201"/>
    </row>
    <row r="8" spans="1:12" x14ac:dyDescent="0.25">
      <c r="A8" s="117"/>
      <c r="B8" s="117"/>
      <c r="C8" s="6" t="s">
        <v>77</v>
      </c>
      <c r="F8" s="6" t="s">
        <v>79</v>
      </c>
      <c r="G8" s="120"/>
      <c r="H8" s="200" t="s">
        <v>194</v>
      </c>
      <c r="I8" s="200"/>
      <c r="J8" s="201"/>
    </row>
    <row r="9" spans="1:12" x14ac:dyDescent="0.25">
      <c r="A9" s="117"/>
      <c r="B9" s="121"/>
      <c r="C9" s="6" t="s">
        <v>78</v>
      </c>
      <c r="G9" s="122"/>
      <c r="H9" s="200" t="s">
        <v>195</v>
      </c>
      <c r="I9" s="200"/>
      <c r="J9" s="201"/>
    </row>
    <row r="10" spans="1:12" s="123" customFormat="1" ht="29.1" customHeight="1" x14ac:dyDescent="0.25">
      <c r="A10" s="237" t="s">
        <v>143</v>
      </c>
      <c r="B10" s="238"/>
      <c r="C10" s="238"/>
      <c r="D10" s="238"/>
      <c r="E10" s="238"/>
      <c r="F10" s="238"/>
      <c r="G10" s="238"/>
      <c r="H10" s="238"/>
      <c r="I10" s="238"/>
      <c r="J10" s="239"/>
    </row>
    <row r="11" spans="1:12" ht="15.75" customHeight="1" x14ac:dyDescent="0.25">
      <c r="A11" s="35" t="s">
        <v>80</v>
      </c>
      <c r="B11" s="110"/>
      <c r="C11" s="20"/>
      <c r="D11" s="213" t="s">
        <v>153</v>
      </c>
      <c r="E11" s="240"/>
      <c r="F11" s="240"/>
      <c r="G11" s="240"/>
      <c r="H11" s="240"/>
      <c r="I11" s="240"/>
      <c r="J11" s="241"/>
    </row>
    <row r="12" spans="1:12" ht="29.45" customHeight="1" thickBot="1" x14ac:dyDescent="0.3">
      <c r="A12" s="145"/>
      <c r="B12" s="146"/>
      <c r="C12" s="147"/>
      <c r="D12" s="240"/>
      <c r="E12" s="240"/>
      <c r="F12" s="240"/>
      <c r="G12" s="240"/>
      <c r="H12" s="240"/>
      <c r="I12" s="240"/>
      <c r="J12" s="241"/>
    </row>
    <row r="13" spans="1:12" ht="25.5" customHeight="1" thickBot="1" x14ac:dyDescent="0.3">
      <c r="A13" s="144" t="s">
        <v>94</v>
      </c>
      <c r="B13" s="150" t="s">
        <v>2</v>
      </c>
      <c r="C13" s="137" t="s">
        <v>131</v>
      </c>
      <c r="D13" s="211" t="s">
        <v>93</v>
      </c>
      <c r="E13" s="211"/>
      <c r="F13" s="211"/>
      <c r="G13" s="211" t="s">
        <v>132</v>
      </c>
      <c r="H13" s="211"/>
      <c r="I13" s="137" t="s">
        <v>4</v>
      </c>
      <c r="J13" s="137" t="s">
        <v>5</v>
      </c>
    </row>
    <row r="14" spans="1:12" x14ac:dyDescent="0.25">
      <c r="A14" s="141" t="s">
        <v>6</v>
      </c>
      <c r="B14" s="37">
        <v>1</v>
      </c>
      <c r="C14" s="148"/>
      <c r="D14" s="235">
        <f>+'Schedule A'!C22</f>
        <v>0</v>
      </c>
      <c r="E14" s="235"/>
      <c r="F14" s="235"/>
      <c r="G14" s="236">
        <f>SUM(C14-D14)</f>
        <v>0</v>
      </c>
      <c r="H14" s="236"/>
      <c r="I14" s="149"/>
      <c r="J14" s="136">
        <f>SUM(G14*I14)</f>
        <v>0</v>
      </c>
    </row>
    <row r="15" spans="1:12" x14ac:dyDescent="0.25">
      <c r="A15" s="12" t="s">
        <v>7</v>
      </c>
      <c r="B15" s="109">
        <v>2</v>
      </c>
      <c r="C15" s="124"/>
      <c r="D15" s="232">
        <f>+'Schedule A'!D22</f>
        <v>0</v>
      </c>
      <c r="E15" s="232"/>
      <c r="F15" s="232"/>
      <c r="G15" s="233">
        <f t="shared" ref="G15:G22" si="0">SUM(C15-D15)</f>
        <v>0</v>
      </c>
      <c r="H15" s="233"/>
      <c r="I15" s="125"/>
      <c r="J15" s="66">
        <f t="shared" ref="J15:J22" si="1">SUM(G15*I15)</f>
        <v>0</v>
      </c>
    </row>
    <row r="16" spans="1:12" ht="24" x14ac:dyDescent="0.25">
      <c r="A16" s="12" t="s">
        <v>145</v>
      </c>
      <c r="B16" s="109">
        <v>3</v>
      </c>
      <c r="C16" s="126"/>
      <c r="D16" s="232">
        <f>+'Schedule A'!E22</f>
        <v>0</v>
      </c>
      <c r="E16" s="232"/>
      <c r="F16" s="232"/>
      <c r="G16" s="233">
        <f t="shared" si="0"/>
        <v>0</v>
      </c>
      <c r="H16" s="233"/>
      <c r="I16" s="108">
        <v>7.2700000000000001E-2</v>
      </c>
      <c r="J16" s="66">
        <f t="shared" si="1"/>
        <v>0</v>
      </c>
    </row>
    <row r="17" spans="1:10" ht="24" x14ac:dyDescent="0.25">
      <c r="A17" s="12" t="s">
        <v>145</v>
      </c>
      <c r="B17" s="109">
        <v>4</v>
      </c>
      <c r="C17" s="126"/>
      <c r="D17" s="232">
        <f>'Schedule A'!F22</f>
        <v>0</v>
      </c>
      <c r="E17" s="232"/>
      <c r="F17" s="232"/>
      <c r="G17" s="233">
        <f t="shared" ref="G17" si="2">SUM(C17-D17)</f>
        <v>0</v>
      </c>
      <c r="H17" s="233"/>
      <c r="I17" s="108">
        <v>1.7500000000000002E-2</v>
      </c>
      <c r="J17" s="66">
        <f t="shared" si="1"/>
        <v>0</v>
      </c>
    </row>
    <row r="18" spans="1:10" x14ac:dyDescent="0.25">
      <c r="A18" s="12" t="s">
        <v>9</v>
      </c>
      <c r="B18" s="109">
        <v>5</v>
      </c>
      <c r="C18" s="124"/>
      <c r="D18" s="232">
        <f>'Schedule A'!G22</f>
        <v>0</v>
      </c>
      <c r="E18" s="232"/>
      <c r="F18" s="232"/>
      <c r="G18" s="233">
        <f t="shared" si="0"/>
        <v>0</v>
      </c>
      <c r="H18" s="233"/>
      <c r="I18" s="125"/>
      <c r="J18" s="66">
        <f t="shared" si="1"/>
        <v>0</v>
      </c>
    </row>
    <row r="19" spans="1:10" x14ac:dyDescent="0.25">
      <c r="A19" s="12" t="s">
        <v>10</v>
      </c>
      <c r="B19" s="109">
        <v>6</v>
      </c>
      <c r="C19" s="126"/>
      <c r="D19" s="232">
        <f>'Schedule A'!H22</f>
        <v>0</v>
      </c>
      <c r="E19" s="232"/>
      <c r="F19" s="232"/>
      <c r="G19" s="233">
        <f t="shared" si="0"/>
        <v>0</v>
      </c>
      <c r="H19" s="233"/>
      <c r="I19" s="125"/>
      <c r="J19" s="66">
        <f t="shared" si="1"/>
        <v>0</v>
      </c>
    </row>
    <row r="20" spans="1:10" x14ac:dyDescent="0.25">
      <c r="A20" s="12" t="s">
        <v>11</v>
      </c>
      <c r="B20" s="109">
        <v>7</v>
      </c>
      <c r="C20" s="126"/>
      <c r="D20" s="232">
        <f>'Schedule A'!I22</f>
        <v>0</v>
      </c>
      <c r="E20" s="232"/>
      <c r="F20" s="232"/>
      <c r="G20" s="233">
        <f t="shared" si="0"/>
        <v>0</v>
      </c>
      <c r="H20" s="233"/>
      <c r="I20" s="125"/>
      <c r="J20" s="66">
        <f t="shared" si="1"/>
        <v>0</v>
      </c>
    </row>
    <row r="21" spans="1:10" x14ac:dyDescent="0.25">
      <c r="A21" s="12" t="s">
        <v>142</v>
      </c>
      <c r="B21" s="109">
        <v>8</v>
      </c>
      <c r="C21" s="126"/>
      <c r="D21" s="232">
        <f>'Schedule A'!J22</f>
        <v>0</v>
      </c>
      <c r="E21" s="232"/>
      <c r="F21" s="232"/>
      <c r="G21" s="233">
        <f t="shared" ref="G21" si="3">SUM(C21-D21)</f>
        <v>0</v>
      </c>
      <c r="H21" s="233"/>
      <c r="I21" s="108">
        <v>1.55E-2</v>
      </c>
      <c r="J21" s="66">
        <f t="shared" ref="J21" si="4">SUM(G21*I21)</f>
        <v>0</v>
      </c>
    </row>
    <row r="22" spans="1:10" x14ac:dyDescent="0.25">
      <c r="A22" s="12" t="s">
        <v>12</v>
      </c>
      <c r="B22" s="109">
        <v>9</v>
      </c>
      <c r="C22" s="126"/>
      <c r="D22" s="232">
        <f>'Schedule A'!K22</f>
        <v>0</v>
      </c>
      <c r="E22" s="232"/>
      <c r="F22" s="232"/>
      <c r="G22" s="233">
        <f t="shared" si="0"/>
        <v>0</v>
      </c>
      <c r="H22" s="233"/>
      <c r="I22" s="126"/>
      <c r="J22" s="66">
        <f t="shared" si="1"/>
        <v>0</v>
      </c>
    </row>
    <row r="23" spans="1:10" ht="15.75" thickBot="1" x14ac:dyDescent="0.3">
      <c r="A23" s="16" t="s">
        <v>144</v>
      </c>
      <c r="B23" s="111">
        <v>10</v>
      </c>
      <c r="C23" s="127"/>
      <c r="D23" s="232">
        <f>'Schedule A'!L22</f>
        <v>0</v>
      </c>
      <c r="E23" s="232"/>
      <c r="F23" s="232"/>
      <c r="G23" s="234">
        <f t="shared" ref="G23" si="5">SUM(C23-D23)</f>
        <v>0</v>
      </c>
      <c r="H23" s="234"/>
      <c r="I23" s="108">
        <v>0.05</v>
      </c>
      <c r="J23" s="133">
        <f t="shared" ref="J23" si="6">ROUND(G23*I23,2)</f>
        <v>0</v>
      </c>
    </row>
    <row r="24" spans="1:10" ht="25.5" customHeight="1" thickBot="1" x14ac:dyDescent="0.3">
      <c r="A24" s="144" t="s">
        <v>146</v>
      </c>
      <c r="B24" s="137"/>
      <c r="C24" s="137" t="s">
        <v>136</v>
      </c>
      <c r="D24" s="211" t="s">
        <v>95</v>
      </c>
      <c r="E24" s="211"/>
      <c r="F24" s="211"/>
      <c r="G24" s="211" t="s">
        <v>135</v>
      </c>
      <c r="H24" s="211"/>
      <c r="I24" s="137" t="s">
        <v>4</v>
      </c>
      <c r="J24" s="138" t="s">
        <v>5</v>
      </c>
    </row>
    <row r="25" spans="1:10" x14ac:dyDescent="0.25">
      <c r="A25" s="134" t="s">
        <v>15</v>
      </c>
      <c r="B25" s="37">
        <v>11</v>
      </c>
      <c r="C25" s="135"/>
      <c r="D25" s="206">
        <f>+'Schedule B'!C15</f>
        <v>0</v>
      </c>
      <c r="E25" s="207"/>
      <c r="F25" s="207"/>
      <c r="G25" s="209">
        <f t="shared" ref="G25:G31" si="7">SUM(C25-D25)</f>
        <v>0</v>
      </c>
      <c r="H25" s="209"/>
      <c r="I25" s="37" t="s">
        <v>16</v>
      </c>
      <c r="J25" s="136">
        <f>SUM(G25*1)</f>
        <v>0</v>
      </c>
    </row>
    <row r="26" spans="1:10" x14ac:dyDescent="0.25">
      <c r="A26" s="33" t="s">
        <v>17</v>
      </c>
      <c r="B26" s="109">
        <v>12</v>
      </c>
      <c r="C26" s="128"/>
      <c r="D26" s="206">
        <f>+'Schedule B'!D15</f>
        <v>0</v>
      </c>
      <c r="E26" s="207"/>
      <c r="F26" s="207"/>
      <c r="G26" s="210">
        <f t="shared" si="7"/>
        <v>0</v>
      </c>
      <c r="H26" s="210"/>
      <c r="I26" s="109" t="s">
        <v>18</v>
      </c>
      <c r="J26" s="136">
        <f t="shared" ref="J26:J30" si="8">SUM(G26*1)</f>
        <v>0</v>
      </c>
    </row>
    <row r="27" spans="1:10" x14ac:dyDescent="0.25">
      <c r="A27" s="33" t="s">
        <v>19</v>
      </c>
      <c r="B27" s="37">
        <v>13</v>
      </c>
      <c r="C27" s="128"/>
      <c r="D27" s="206">
        <f>+'Schedule B'!E15</f>
        <v>0</v>
      </c>
      <c r="E27" s="207"/>
      <c r="F27" s="207"/>
      <c r="G27" s="210">
        <f t="shared" si="7"/>
        <v>0</v>
      </c>
      <c r="H27" s="210"/>
      <c r="I27" s="109" t="s">
        <v>20</v>
      </c>
      <c r="J27" s="136">
        <f t="shared" si="8"/>
        <v>0</v>
      </c>
    </row>
    <row r="28" spans="1:10" x14ac:dyDescent="0.25">
      <c r="A28" s="33" t="s">
        <v>21</v>
      </c>
      <c r="B28" s="109">
        <v>14</v>
      </c>
      <c r="C28" s="128"/>
      <c r="D28" s="206">
        <f>+'Schedule B'!F15</f>
        <v>0</v>
      </c>
      <c r="E28" s="207"/>
      <c r="F28" s="207"/>
      <c r="G28" s="210">
        <f t="shared" si="7"/>
        <v>0</v>
      </c>
      <c r="H28" s="210"/>
      <c r="I28" s="109" t="s">
        <v>22</v>
      </c>
      <c r="J28" s="136">
        <f t="shared" si="8"/>
        <v>0</v>
      </c>
    </row>
    <row r="29" spans="1:10" ht="15" customHeight="1" x14ac:dyDescent="0.25">
      <c r="A29" s="33" t="s">
        <v>23</v>
      </c>
      <c r="B29" s="37">
        <v>15</v>
      </c>
      <c r="C29" s="128"/>
      <c r="D29" s="206">
        <f>+'Schedule B'!G15</f>
        <v>0</v>
      </c>
      <c r="E29" s="207"/>
      <c r="F29" s="207"/>
      <c r="G29" s="210">
        <f t="shared" si="7"/>
        <v>0</v>
      </c>
      <c r="H29" s="210"/>
      <c r="I29" s="109" t="s">
        <v>24</v>
      </c>
      <c r="J29" s="136">
        <f t="shared" si="8"/>
        <v>0</v>
      </c>
    </row>
    <row r="30" spans="1:10" ht="15" customHeight="1" x14ac:dyDescent="0.25">
      <c r="A30" s="33" t="s">
        <v>25</v>
      </c>
      <c r="B30" s="109">
        <v>16</v>
      </c>
      <c r="C30" s="128"/>
      <c r="D30" s="206">
        <f>+'Schedule B'!H15</f>
        <v>0</v>
      </c>
      <c r="E30" s="207"/>
      <c r="F30" s="207"/>
      <c r="G30" s="210">
        <f t="shared" si="7"/>
        <v>0</v>
      </c>
      <c r="H30" s="210"/>
      <c r="I30" s="109" t="s">
        <v>26</v>
      </c>
      <c r="J30" s="136">
        <f t="shared" si="8"/>
        <v>0</v>
      </c>
    </row>
    <row r="31" spans="1:10" ht="15.75" thickBot="1" x14ac:dyDescent="0.3">
      <c r="A31" s="139" t="s">
        <v>27</v>
      </c>
      <c r="B31" s="37">
        <v>17</v>
      </c>
      <c r="C31" s="140">
        <v>0</v>
      </c>
      <c r="D31" s="206">
        <f>+'Schedule B'!I15</f>
        <v>0</v>
      </c>
      <c r="E31" s="207"/>
      <c r="F31" s="207"/>
      <c r="G31" s="208">
        <f t="shared" si="7"/>
        <v>0</v>
      </c>
      <c r="H31" s="208"/>
      <c r="I31" s="111" t="s">
        <v>28</v>
      </c>
      <c r="J31" s="133">
        <f>G31*0.11</f>
        <v>0</v>
      </c>
    </row>
    <row r="32" spans="1:10" ht="25.5" customHeight="1" thickBot="1" x14ac:dyDescent="0.3">
      <c r="A32" s="144" t="s">
        <v>147</v>
      </c>
      <c r="B32" s="137"/>
      <c r="C32" s="137" t="s">
        <v>137</v>
      </c>
      <c r="D32" s="211" t="s">
        <v>175</v>
      </c>
      <c r="E32" s="211"/>
      <c r="F32" s="211"/>
      <c r="G32" s="211" t="s">
        <v>138</v>
      </c>
      <c r="H32" s="211"/>
      <c r="I32" s="137" t="s">
        <v>4</v>
      </c>
      <c r="J32" s="138" t="s">
        <v>5</v>
      </c>
    </row>
    <row r="33" spans="1:10" x14ac:dyDescent="0.25">
      <c r="A33" s="141" t="s">
        <v>31</v>
      </c>
      <c r="B33" s="37">
        <v>18</v>
      </c>
      <c r="C33" s="142"/>
      <c r="D33" s="204">
        <f>+'Schedule C'!B21</f>
        <v>0</v>
      </c>
      <c r="E33" s="204"/>
      <c r="F33" s="204"/>
      <c r="G33" s="205">
        <f>C33-D33</f>
        <v>0</v>
      </c>
      <c r="H33" s="205"/>
      <c r="I33" s="143">
        <v>3</v>
      </c>
      <c r="J33" s="136">
        <f>G33*I33</f>
        <v>0</v>
      </c>
    </row>
    <row r="34" spans="1:10" x14ac:dyDescent="0.25">
      <c r="A34" s="12" t="s">
        <v>32</v>
      </c>
      <c r="B34" s="109">
        <v>19</v>
      </c>
      <c r="C34" s="129">
        <v>0</v>
      </c>
      <c r="D34" s="202">
        <f>+'Schedule C'!C21</f>
        <v>0</v>
      </c>
      <c r="E34" s="202"/>
      <c r="F34" s="202"/>
      <c r="G34" s="203">
        <f>C34-D34</f>
        <v>0</v>
      </c>
      <c r="H34" s="203"/>
      <c r="I34" s="112">
        <v>0.84</v>
      </c>
      <c r="J34" s="66">
        <f>G34*I34</f>
        <v>0</v>
      </c>
    </row>
    <row r="35" spans="1:10" x14ac:dyDescent="0.25">
      <c r="A35" s="12" t="s">
        <v>33</v>
      </c>
      <c r="B35" s="37">
        <v>20</v>
      </c>
      <c r="C35" s="129">
        <v>0</v>
      </c>
      <c r="D35" s="202">
        <f>+'Schedule C'!D21</f>
        <v>0</v>
      </c>
      <c r="E35" s="202"/>
      <c r="F35" s="202"/>
      <c r="G35" s="203">
        <f>C35-D35</f>
        <v>0</v>
      </c>
      <c r="H35" s="203"/>
      <c r="I35" s="112">
        <v>0.25</v>
      </c>
      <c r="J35" s="66">
        <f>G35*I35</f>
        <v>0</v>
      </c>
    </row>
    <row r="36" spans="1:10" x14ac:dyDescent="0.25">
      <c r="A36" s="12" t="s">
        <v>34</v>
      </c>
      <c r="B36" s="109">
        <v>21</v>
      </c>
      <c r="C36" s="129">
        <v>0</v>
      </c>
      <c r="D36" s="202">
        <f>+'Schedule C'!E21</f>
        <v>0</v>
      </c>
      <c r="E36" s="202"/>
      <c r="F36" s="202"/>
      <c r="G36" s="203">
        <f>C36-D36</f>
        <v>0</v>
      </c>
      <c r="H36" s="203"/>
      <c r="I36" s="112">
        <v>0.16</v>
      </c>
      <c r="J36" s="66">
        <f>G36*I36</f>
        <v>0</v>
      </c>
    </row>
    <row r="37" spans="1:10" ht="15.75" customHeight="1" x14ac:dyDescent="0.25">
      <c r="A37" s="130"/>
      <c r="B37" s="37">
        <v>22</v>
      </c>
      <c r="C37" s="212" t="s">
        <v>148</v>
      </c>
      <c r="D37" s="212"/>
      <c r="E37" s="212"/>
      <c r="F37" s="212"/>
      <c r="G37" s="212"/>
      <c r="H37" s="212"/>
      <c r="I37" s="212"/>
      <c r="J37" s="66">
        <f>SUM(J14:J36)</f>
        <v>0</v>
      </c>
    </row>
    <row r="38" spans="1:10" ht="15.75" customHeight="1" x14ac:dyDescent="0.25">
      <c r="A38" s="131"/>
      <c r="B38" s="109">
        <v>23</v>
      </c>
      <c r="C38" s="212" t="s">
        <v>36</v>
      </c>
      <c r="D38" s="212"/>
      <c r="E38" s="212"/>
      <c r="F38" s="212"/>
      <c r="G38" s="212"/>
      <c r="H38" s="212"/>
      <c r="I38" s="212"/>
      <c r="J38" s="66">
        <v>0</v>
      </c>
    </row>
    <row r="39" spans="1:10" ht="15.75" customHeight="1" x14ac:dyDescent="0.25">
      <c r="A39" s="131"/>
      <c r="B39" s="37">
        <v>24</v>
      </c>
      <c r="C39" s="212" t="s">
        <v>149</v>
      </c>
      <c r="D39" s="212"/>
      <c r="E39" s="212"/>
      <c r="F39" s="212"/>
      <c r="G39" s="212"/>
      <c r="H39" s="212"/>
      <c r="I39" s="212"/>
      <c r="J39" s="66">
        <f>SUM(J37:J38)</f>
        <v>0</v>
      </c>
    </row>
    <row r="40" spans="1:10" ht="15.75" customHeight="1" x14ac:dyDescent="0.25">
      <c r="A40" s="131"/>
      <c r="B40" s="109">
        <v>25</v>
      </c>
      <c r="C40" s="212" t="s">
        <v>40</v>
      </c>
      <c r="D40" s="212"/>
      <c r="E40" s="212"/>
      <c r="F40" s="212"/>
      <c r="G40" s="212"/>
      <c r="H40" s="212"/>
      <c r="I40" s="212"/>
      <c r="J40" s="66">
        <v>0</v>
      </c>
    </row>
    <row r="41" spans="1:10" ht="15.75" customHeight="1" x14ac:dyDescent="0.25">
      <c r="A41" s="131"/>
      <c r="B41" s="37">
        <v>26</v>
      </c>
      <c r="C41" s="212" t="s">
        <v>38</v>
      </c>
      <c r="D41" s="212"/>
      <c r="E41" s="212"/>
      <c r="F41" s="212"/>
      <c r="G41" s="212"/>
      <c r="H41" s="212"/>
      <c r="I41" s="212"/>
      <c r="J41" s="66">
        <v>0</v>
      </c>
    </row>
    <row r="42" spans="1:10" ht="15.75" customHeight="1" x14ac:dyDescent="0.25">
      <c r="A42" s="131"/>
      <c r="B42" s="109">
        <v>27</v>
      </c>
      <c r="C42" s="212" t="s">
        <v>39</v>
      </c>
      <c r="D42" s="212"/>
      <c r="E42" s="212"/>
      <c r="F42" s="212"/>
      <c r="G42" s="212"/>
      <c r="H42" s="212"/>
      <c r="I42" s="212"/>
      <c r="J42" s="66">
        <v>0</v>
      </c>
    </row>
    <row r="43" spans="1:10" ht="15.75" customHeight="1" x14ac:dyDescent="0.25">
      <c r="A43" s="131"/>
      <c r="B43" s="37">
        <v>28</v>
      </c>
      <c r="C43" s="212" t="s">
        <v>150</v>
      </c>
      <c r="D43" s="212"/>
      <c r="E43" s="212"/>
      <c r="F43" s="212"/>
      <c r="G43" s="212"/>
      <c r="H43" s="212"/>
      <c r="I43" s="212"/>
      <c r="J43" s="66">
        <f>+SUM(J39:J42)</f>
        <v>0</v>
      </c>
    </row>
    <row r="44" spans="1:10" ht="15.75" customHeight="1" x14ac:dyDescent="0.25">
      <c r="A44" s="131"/>
      <c r="B44" s="109">
        <v>29</v>
      </c>
      <c r="C44" s="215" t="s">
        <v>41</v>
      </c>
      <c r="D44" s="215"/>
      <c r="E44" s="215"/>
      <c r="F44" s="215"/>
      <c r="G44" s="215"/>
      <c r="H44" s="215"/>
      <c r="I44" s="215"/>
      <c r="J44" s="66">
        <v>0</v>
      </c>
    </row>
    <row r="45" spans="1:10" s="132" customFormat="1" ht="24.95" customHeight="1" x14ac:dyDescent="0.25">
      <c r="A45" s="216" t="s">
        <v>42</v>
      </c>
      <c r="B45" s="217"/>
      <c r="C45" s="217"/>
      <c r="D45" s="217"/>
      <c r="E45" s="217"/>
      <c r="F45" s="217"/>
      <c r="G45" s="217"/>
      <c r="H45" s="217"/>
      <c r="I45" s="217"/>
      <c r="J45" s="218"/>
    </row>
    <row r="46" spans="1:10" ht="31.15" customHeight="1" x14ac:dyDescent="0.25">
      <c r="A46" s="219"/>
      <c r="B46" s="220"/>
      <c r="C46" s="220"/>
      <c r="D46" s="220"/>
      <c r="E46" s="220"/>
      <c r="F46" s="220"/>
      <c r="G46" s="220"/>
      <c r="H46" s="220"/>
      <c r="I46" s="220"/>
      <c r="J46" s="221"/>
    </row>
    <row r="47" spans="1:10" ht="11.45" customHeight="1" x14ac:dyDescent="0.25">
      <c r="A47" s="213" t="s">
        <v>43</v>
      </c>
      <c r="B47" s="213"/>
      <c r="C47" s="213" t="s">
        <v>44</v>
      </c>
      <c r="D47" s="213"/>
      <c r="E47" s="214" t="s">
        <v>45</v>
      </c>
      <c r="F47" s="214"/>
      <c r="G47" s="214"/>
      <c r="H47" s="214"/>
      <c r="I47" s="1" t="s">
        <v>44</v>
      </c>
    </row>
    <row r="48" spans="1:10" x14ac:dyDescent="0.25">
      <c r="J48" s="193" t="s">
        <v>193</v>
      </c>
    </row>
  </sheetData>
  <protectedRanges>
    <protectedRange password="CCC0" sqref="C14:F23" name="Range1"/>
  </protectedRanges>
  <customSheetViews>
    <customSheetView guid="{D6C420C7-76C1-4DFC-893E-F4A924AE3216}" showPageBreaks="1" zeroValues="0">
      <selection activeCell="A16" sqref="A16"/>
      <pageMargins left="0.25" right="0.25" top="0.3" bottom="0.36" header="0" footer="0"/>
      <printOptions horizontalCentered="1"/>
      <pageSetup orientation="portrait" verticalDpi="1200" r:id="rId1"/>
    </customSheetView>
  </customSheetViews>
  <mergeCells count="75">
    <mergeCell ref="A10:J10"/>
    <mergeCell ref="D13:F13"/>
    <mergeCell ref="G13:H13"/>
    <mergeCell ref="D11:J12"/>
    <mergeCell ref="D16:F16"/>
    <mergeCell ref="G16:H16"/>
    <mergeCell ref="D18:F18"/>
    <mergeCell ref="G18:H18"/>
    <mergeCell ref="D19:F19"/>
    <mergeCell ref="G19:H19"/>
    <mergeCell ref="D14:F14"/>
    <mergeCell ref="G14:H14"/>
    <mergeCell ref="D15:F15"/>
    <mergeCell ref="G15:H15"/>
    <mergeCell ref="D17:F17"/>
    <mergeCell ref="G17:H17"/>
    <mergeCell ref="D24:F24"/>
    <mergeCell ref="G24:H24"/>
    <mergeCell ref="D20:F20"/>
    <mergeCell ref="G20:H20"/>
    <mergeCell ref="D22:F22"/>
    <mergeCell ref="G22:H22"/>
    <mergeCell ref="D23:F23"/>
    <mergeCell ref="G23:H23"/>
    <mergeCell ref="D21:F21"/>
    <mergeCell ref="G21:H21"/>
    <mergeCell ref="G32:H32"/>
    <mergeCell ref="D30:F30"/>
    <mergeCell ref="G30:H30"/>
    <mergeCell ref="D27:F27"/>
    <mergeCell ref="G27:H27"/>
    <mergeCell ref="D28:F28"/>
    <mergeCell ref="G28:H28"/>
    <mergeCell ref="D29:F29"/>
    <mergeCell ref="G29:H29"/>
    <mergeCell ref="C2:H2"/>
    <mergeCell ref="C3:H3"/>
    <mergeCell ref="C4:H4"/>
    <mergeCell ref="C5:H5"/>
    <mergeCell ref="I2:J2"/>
    <mergeCell ref="I5:J5"/>
    <mergeCell ref="A47:B47"/>
    <mergeCell ref="C47:D47"/>
    <mergeCell ref="E47:H47"/>
    <mergeCell ref="C41:I41"/>
    <mergeCell ref="C39:I39"/>
    <mergeCell ref="C44:I44"/>
    <mergeCell ref="A45:J45"/>
    <mergeCell ref="A46:J46"/>
    <mergeCell ref="C38:I38"/>
    <mergeCell ref="C37:I37"/>
    <mergeCell ref="C42:I42"/>
    <mergeCell ref="C43:I43"/>
    <mergeCell ref="C40:I40"/>
    <mergeCell ref="H9:J9"/>
    <mergeCell ref="D36:F36"/>
    <mergeCell ref="G36:H36"/>
    <mergeCell ref="D33:F33"/>
    <mergeCell ref="G33:H33"/>
    <mergeCell ref="D34:F34"/>
    <mergeCell ref="G34:H34"/>
    <mergeCell ref="D35:F35"/>
    <mergeCell ref="G35:H35"/>
    <mergeCell ref="D31:F31"/>
    <mergeCell ref="G31:H31"/>
    <mergeCell ref="D25:F25"/>
    <mergeCell ref="G25:H25"/>
    <mergeCell ref="D26:F26"/>
    <mergeCell ref="G26:H26"/>
    <mergeCell ref="D32:F32"/>
    <mergeCell ref="C7:G7"/>
    <mergeCell ref="I4:J4"/>
    <mergeCell ref="H6:J6"/>
    <mergeCell ref="H7:J7"/>
    <mergeCell ref="H8:J8"/>
  </mergeCells>
  <printOptions horizontalCentered="1"/>
  <pageMargins left="0.2" right="0.2" top="0.05" bottom="0.11" header="0" footer="0"/>
  <pageSetup scale="94" orientation="portrait" r:id="rId2"/>
  <headerFooter>
    <oddFooter>&amp;R&amp;9rev  2/1/19</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showGridLines="0" workbookViewId="0">
      <selection sqref="A1:D42"/>
    </sheetView>
  </sheetViews>
  <sheetFormatPr defaultColWidth="9.140625" defaultRowHeight="15" x14ac:dyDescent="0.25"/>
  <cols>
    <col min="1" max="1" width="18" style="27" customWidth="1"/>
    <col min="2" max="2" width="36.28515625" style="27" customWidth="1"/>
    <col min="3" max="3" width="31" style="27" customWidth="1"/>
    <col min="4" max="4" width="22.7109375" style="27" customWidth="1"/>
    <col min="5" max="5" width="17.42578125" style="27" customWidth="1"/>
    <col min="6" max="6" width="13.28515625" style="27" customWidth="1"/>
    <col min="7" max="7" width="12.7109375" style="27" customWidth="1"/>
    <col min="8" max="8" width="10.7109375" style="27" customWidth="1"/>
    <col min="9" max="16384" width="9.140625" style="27"/>
  </cols>
  <sheetData>
    <row r="1" spans="1:9" x14ac:dyDescent="0.25">
      <c r="D1" s="45" t="s">
        <v>177</v>
      </c>
    </row>
    <row r="2" spans="1:9" x14ac:dyDescent="0.25">
      <c r="D2" s="45" t="s">
        <v>178</v>
      </c>
    </row>
    <row r="3" spans="1:9" x14ac:dyDescent="0.25">
      <c r="D3" s="45"/>
    </row>
    <row r="4" spans="1:9" x14ac:dyDescent="0.25">
      <c r="G4" s="45"/>
      <c r="H4" s="45"/>
      <c r="I4" s="45"/>
    </row>
    <row r="5" spans="1:9" ht="38.450000000000003" customHeight="1" x14ac:dyDescent="0.5">
      <c r="A5" s="282" t="s">
        <v>110</v>
      </c>
      <c r="B5" s="282"/>
      <c r="C5" s="282"/>
      <c r="D5" s="282"/>
      <c r="E5" s="50"/>
      <c r="F5" s="50"/>
      <c r="G5" s="50"/>
      <c r="H5" s="50"/>
    </row>
    <row r="6" spans="1:9" ht="35.450000000000003" customHeight="1" thickBot="1" x14ac:dyDescent="0.35">
      <c r="A6" s="281" t="s">
        <v>182</v>
      </c>
      <c r="B6" s="281"/>
      <c r="C6" s="281"/>
      <c r="D6" s="281"/>
      <c r="E6" s="52"/>
      <c r="F6" s="52"/>
      <c r="G6" s="52"/>
      <c r="H6" s="52"/>
    </row>
    <row r="7" spans="1:9" ht="30" customHeight="1" thickBot="1" x14ac:dyDescent="0.3">
      <c r="A7" s="177" t="s">
        <v>179</v>
      </c>
      <c r="B7" s="178" t="s">
        <v>180</v>
      </c>
      <c r="C7" s="178" t="s">
        <v>176</v>
      </c>
      <c r="D7" s="179" t="s">
        <v>189</v>
      </c>
    </row>
    <row r="8" spans="1:9" ht="24.95" customHeight="1" x14ac:dyDescent="0.25">
      <c r="A8" s="173"/>
      <c r="B8" s="174"/>
      <c r="C8" s="174"/>
      <c r="D8" s="174"/>
    </row>
    <row r="9" spans="1:9" ht="24.95" customHeight="1" x14ac:dyDescent="0.25">
      <c r="A9" s="171"/>
      <c r="B9" s="58"/>
      <c r="C9" s="58"/>
      <c r="D9" s="58"/>
    </row>
    <row r="10" spans="1:9" ht="24.95" customHeight="1" x14ac:dyDescent="0.25">
      <c r="A10" s="171"/>
      <c r="B10" s="58"/>
      <c r="C10" s="58"/>
      <c r="D10" s="58"/>
    </row>
    <row r="11" spans="1:9" ht="24.95" customHeight="1" x14ac:dyDescent="0.25">
      <c r="A11" s="171"/>
      <c r="B11" s="58"/>
      <c r="C11" s="58"/>
      <c r="D11" s="58"/>
    </row>
    <row r="12" spans="1:9" ht="24.95" customHeight="1" x14ac:dyDescent="0.25">
      <c r="A12" s="171"/>
      <c r="B12" s="58"/>
      <c r="C12" s="58"/>
      <c r="D12" s="58"/>
    </row>
    <row r="13" spans="1:9" ht="24.95" customHeight="1" x14ac:dyDescent="0.25">
      <c r="A13" s="171"/>
      <c r="B13" s="58"/>
      <c r="C13" s="58"/>
      <c r="D13" s="58"/>
    </row>
    <row r="14" spans="1:9" ht="24.95" customHeight="1" x14ac:dyDescent="0.25">
      <c r="A14" s="171"/>
      <c r="B14" s="58"/>
      <c r="C14" s="58"/>
      <c r="D14" s="58"/>
    </row>
    <row r="15" spans="1:9" ht="24.95" customHeight="1" x14ac:dyDescent="0.25">
      <c r="A15" s="171"/>
      <c r="B15" s="58"/>
      <c r="C15" s="58"/>
      <c r="D15" s="58"/>
    </row>
    <row r="16" spans="1:9" ht="24.95" customHeight="1" x14ac:dyDescent="0.25">
      <c r="A16" s="171"/>
      <c r="B16" s="58"/>
      <c r="C16" s="58"/>
      <c r="D16" s="58"/>
    </row>
    <row r="17" spans="1:4" ht="24.95" customHeight="1" x14ac:dyDescent="0.25">
      <c r="A17" s="171"/>
      <c r="B17" s="58"/>
      <c r="C17" s="58"/>
      <c r="D17" s="58"/>
    </row>
    <row r="18" spans="1:4" ht="24.95" customHeight="1" x14ac:dyDescent="0.25">
      <c r="A18" s="171"/>
      <c r="B18" s="58"/>
      <c r="C18" s="58"/>
      <c r="D18" s="58"/>
    </row>
    <row r="19" spans="1:4" ht="24.95" customHeight="1" x14ac:dyDescent="0.25">
      <c r="A19" s="171"/>
      <c r="B19" s="58"/>
      <c r="C19" s="58"/>
      <c r="D19" s="58"/>
    </row>
    <row r="20" spans="1:4" ht="24.95" customHeight="1" x14ac:dyDescent="0.25">
      <c r="A20" s="171"/>
      <c r="B20" s="58"/>
      <c r="C20" s="58"/>
      <c r="D20" s="58"/>
    </row>
    <row r="21" spans="1:4" ht="24.95" customHeight="1" x14ac:dyDescent="0.25">
      <c r="A21" s="171"/>
      <c r="B21" s="58"/>
      <c r="C21" s="58"/>
      <c r="D21" s="58"/>
    </row>
    <row r="22" spans="1:4" ht="24.95" customHeight="1" x14ac:dyDescent="0.25">
      <c r="A22" s="171"/>
      <c r="B22" s="58"/>
      <c r="C22" s="58"/>
      <c r="D22" s="58"/>
    </row>
    <row r="23" spans="1:4" ht="24.95" customHeight="1" x14ac:dyDescent="0.25">
      <c r="A23" s="171"/>
      <c r="B23" s="58"/>
      <c r="C23" s="58"/>
      <c r="D23" s="58"/>
    </row>
    <row r="24" spans="1:4" ht="24.95" customHeight="1" x14ac:dyDescent="0.25">
      <c r="A24" s="171"/>
      <c r="B24" s="58"/>
      <c r="C24" s="58"/>
      <c r="D24" s="58"/>
    </row>
    <row r="25" spans="1:4" ht="24.95" customHeight="1" x14ac:dyDescent="0.25">
      <c r="A25" s="171"/>
      <c r="B25" s="58"/>
      <c r="C25" s="58"/>
      <c r="D25" s="58"/>
    </row>
    <row r="26" spans="1:4" ht="24.95" customHeight="1" x14ac:dyDescent="0.25">
      <c r="A26" s="171"/>
      <c r="B26" s="58"/>
      <c r="C26" s="58"/>
      <c r="D26" s="58"/>
    </row>
    <row r="27" spans="1:4" ht="24.95" customHeight="1" x14ac:dyDescent="0.25">
      <c r="A27" s="171"/>
      <c r="B27" s="58"/>
      <c r="C27" s="58"/>
      <c r="D27" s="58"/>
    </row>
    <row r="28" spans="1:4" ht="24.95" customHeight="1" x14ac:dyDescent="0.25">
      <c r="A28" s="171"/>
      <c r="B28" s="58"/>
      <c r="C28" s="58"/>
      <c r="D28" s="58"/>
    </row>
    <row r="29" spans="1:4" ht="24.95" customHeight="1" x14ac:dyDescent="0.25">
      <c r="A29" s="171"/>
      <c r="B29" s="58"/>
      <c r="C29" s="58"/>
      <c r="D29" s="58"/>
    </row>
    <row r="30" spans="1:4" ht="24.95" customHeight="1" x14ac:dyDescent="0.25">
      <c r="A30" s="171"/>
      <c r="B30" s="58"/>
      <c r="C30" s="58"/>
      <c r="D30" s="58"/>
    </row>
    <row r="31" spans="1:4" ht="24.95" customHeight="1" x14ac:dyDescent="0.25">
      <c r="A31" s="171"/>
      <c r="B31" s="58"/>
      <c r="C31" s="58"/>
      <c r="D31" s="58"/>
    </row>
    <row r="32" spans="1:4" ht="24.95" customHeight="1" thickBot="1" x14ac:dyDescent="0.3">
      <c r="A32" s="181"/>
      <c r="B32" s="182"/>
      <c r="C32" s="182"/>
      <c r="D32" s="182"/>
    </row>
    <row r="33" spans="1:4" ht="24.95" customHeight="1" thickBot="1" x14ac:dyDescent="0.45">
      <c r="A33" s="177" t="s">
        <v>134</v>
      </c>
      <c r="B33" s="186"/>
      <c r="C33" s="186"/>
      <c r="D33" s="187"/>
    </row>
    <row r="35" spans="1:4" x14ac:dyDescent="0.25">
      <c r="A35" s="185" t="s">
        <v>174</v>
      </c>
    </row>
    <row r="37" spans="1:4" x14ac:dyDescent="0.25">
      <c r="A37" s="27" t="s">
        <v>187</v>
      </c>
    </row>
    <row r="38" spans="1:4" x14ac:dyDescent="0.25">
      <c r="A38" s="192" t="s">
        <v>185</v>
      </c>
    </row>
    <row r="39" spans="1:4" x14ac:dyDescent="0.25">
      <c r="A39" s="192" t="s">
        <v>188</v>
      </c>
    </row>
    <row r="40" spans="1:4" x14ac:dyDescent="0.25">
      <c r="A40" s="192" t="s">
        <v>190</v>
      </c>
    </row>
    <row r="42" spans="1:4" x14ac:dyDescent="0.25">
      <c r="D42" s="193" t="s">
        <v>192</v>
      </c>
    </row>
  </sheetData>
  <mergeCells count="2">
    <mergeCell ref="A5:D5"/>
    <mergeCell ref="A6:D6"/>
  </mergeCells>
  <printOptions horizontalCentered="1"/>
  <pageMargins left="0.7" right="0.7" top="0.75" bottom="0.75" header="0.3" footer="0.3"/>
  <pageSetup scale="7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Zeros="0" workbookViewId="0">
      <selection activeCell="I22" sqref="I22"/>
    </sheetView>
  </sheetViews>
  <sheetFormatPr defaultColWidth="9.140625" defaultRowHeight="15" x14ac:dyDescent="0.25"/>
  <cols>
    <col min="1" max="1" width="19.5703125" style="26" customWidth="1"/>
    <col min="2" max="2" width="3.85546875" style="26" bestFit="1" customWidth="1"/>
    <col min="3" max="3" width="17.7109375" style="26" customWidth="1"/>
    <col min="4" max="4" width="6" style="26" customWidth="1"/>
    <col min="5" max="5" width="3.7109375" style="26" customWidth="1"/>
    <col min="6" max="6" width="9.7109375" style="26" customWidth="1"/>
    <col min="7" max="8" width="9" style="26" customWidth="1"/>
    <col min="9" max="9" width="11" style="26" customWidth="1"/>
    <col min="10" max="10" width="12.140625" style="26" customWidth="1"/>
    <col min="11" max="16384" width="9.140625" style="26"/>
  </cols>
  <sheetData>
    <row r="1" spans="1:12" s="27" customFormat="1" ht="26.25" x14ac:dyDescent="0.4">
      <c r="J1" s="46" t="s">
        <v>128</v>
      </c>
    </row>
    <row r="2" spans="1:12" ht="13.5" customHeight="1" x14ac:dyDescent="0.25">
      <c r="A2" s="2"/>
      <c r="B2" s="2"/>
      <c r="C2" s="222" t="s">
        <v>46</v>
      </c>
      <c r="D2" s="222"/>
      <c r="E2" s="222"/>
      <c r="F2" s="222"/>
      <c r="G2" s="222"/>
      <c r="H2" s="223"/>
      <c r="I2" s="228" t="s">
        <v>50</v>
      </c>
      <c r="J2" s="229"/>
    </row>
    <row r="3" spans="1:12" ht="13.5" customHeight="1" x14ac:dyDescent="0.25">
      <c r="A3" s="4"/>
      <c r="B3" s="4"/>
      <c r="C3" s="224" t="s">
        <v>47</v>
      </c>
      <c r="D3" s="224"/>
      <c r="E3" s="224"/>
      <c r="F3" s="224"/>
      <c r="G3" s="224"/>
      <c r="H3" s="225"/>
      <c r="I3" s="75" t="s">
        <v>122</v>
      </c>
      <c r="J3" s="43">
        <v>532</v>
      </c>
      <c r="L3" s="6"/>
    </row>
    <row r="4" spans="1:12" ht="13.5" customHeight="1" x14ac:dyDescent="0.25">
      <c r="A4" s="4"/>
      <c r="B4" s="4"/>
      <c r="C4" s="224" t="s">
        <v>48</v>
      </c>
      <c r="D4" s="224"/>
      <c r="E4" s="224"/>
      <c r="F4" s="224"/>
      <c r="G4" s="224"/>
      <c r="H4" s="225"/>
      <c r="I4" s="196" t="s">
        <v>51</v>
      </c>
      <c r="J4" s="197"/>
    </row>
    <row r="5" spans="1:12" ht="17.100000000000001" customHeight="1" x14ac:dyDescent="0.25">
      <c r="A5" s="4"/>
      <c r="B5" s="4"/>
      <c r="C5" s="226" t="s">
        <v>49</v>
      </c>
      <c r="D5" s="226"/>
      <c r="E5" s="226"/>
      <c r="F5" s="226"/>
      <c r="G5" s="226"/>
      <c r="H5" s="227"/>
      <c r="I5" s="285"/>
      <c r="J5" s="227"/>
    </row>
    <row r="6" spans="1:12" ht="15" customHeight="1" x14ac:dyDescent="0.25">
      <c r="A6" s="4"/>
      <c r="B6" s="8" t="s">
        <v>56</v>
      </c>
      <c r="C6" s="9"/>
      <c r="D6" s="9"/>
      <c r="E6" s="80"/>
      <c r="F6" s="82">
        <v>40909</v>
      </c>
      <c r="G6" s="3"/>
      <c r="H6" s="198" t="s">
        <v>52</v>
      </c>
      <c r="I6" s="198"/>
      <c r="J6" s="199"/>
    </row>
    <row r="7" spans="1:12" x14ac:dyDescent="0.25">
      <c r="A7" s="4"/>
      <c r="B7" s="2"/>
      <c r="C7" s="194" t="s">
        <v>57</v>
      </c>
      <c r="D7" s="194"/>
      <c r="E7" s="194"/>
      <c r="F7" s="194"/>
      <c r="G7" s="195"/>
      <c r="H7" s="259" t="s">
        <v>53</v>
      </c>
      <c r="I7" s="259"/>
      <c r="J7" s="260"/>
    </row>
    <row r="8" spans="1:12" x14ac:dyDescent="0.25">
      <c r="A8" s="4"/>
      <c r="B8" s="4"/>
      <c r="C8" s="6" t="s">
        <v>77</v>
      </c>
      <c r="F8" s="6" t="s">
        <v>129</v>
      </c>
      <c r="G8" s="5"/>
      <c r="H8" s="259" t="s">
        <v>54</v>
      </c>
      <c r="I8" s="259"/>
      <c r="J8" s="260"/>
    </row>
    <row r="9" spans="1:12" x14ac:dyDescent="0.25">
      <c r="A9" s="4"/>
      <c r="B9" s="7"/>
      <c r="C9" s="6" t="s">
        <v>78</v>
      </c>
      <c r="G9" s="10"/>
      <c r="H9" s="259" t="s">
        <v>55</v>
      </c>
      <c r="I9" s="259"/>
      <c r="J9" s="260"/>
    </row>
    <row r="10" spans="1:12" s="11" customFormat="1" ht="30" customHeight="1" x14ac:dyDescent="0.25">
      <c r="A10" s="286" t="s">
        <v>0</v>
      </c>
      <c r="B10" s="287"/>
      <c r="C10" s="287"/>
      <c r="D10" s="287"/>
      <c r="E10" s="287"/>
      <c r="F10" s="287"/>
      <c r="G10" s="287"/>
      <c r="H10" s="287"/>
      <c r="I10" s="287"/>
      <c r="J10" s="288"/>
    </row>
    <row r="11" spans="1:12" s="87" customFormat="1" ht="15.75" customHeight="1" x14ac:dyDescent="0.25">
      <c r="A11" s="84" t="s">
        <v>80</v>
      </c>
      <c r="B11" s="85"/>
      <c r="C11" s="86"/>
      <c r="D11" s="213" t="s">
        <v>81</v>
      </c>
      <c r="E11" s="261"/>
      <c r="F11" s="261"/>
      <c r="G11" s="261"/>
      <c r="H11" s="261"/>
      <c r="I11" s="261"/>
      <c r="J11" s="262"/>
    </row>
    <row r="12" spans="1:12" ht="39.950000000000003" customHeight="1" x14ac:dyDescent="0.25">
      <c r="A12" s="19"/>
      <c r="B12" s="17"/>
      <c r="C12" s="18"/>
      <c r="D12" s="261"/>
      <c r="E12" s="261"/>
      <c r="F12" s="261"/>
      <c r="G12" s="261"/>
      <c r="H12" s="261"/>
      <c r="I12" s="261"/>
      <c r="J12" s="262"/>
    </row>
    <row r="13" spans="1:12" ht="25.5" customHeight="1" x14ac:dyDescent="0.25">
      <c r="A13" s="24" t="s">
        <v>1</v>
      </c>
      <c r="B13" s="25" t="s">
        <v>2</v>
      </c>
      <c r="C13" s="21" t="s">
        <v>82</v>
      </c>
      <c r="D13" s="252" t="s">
        <v>85</v>
      </c>
      <c r="E13" s="252"/>
      <c r="F13" s="252"/>
      <c r="G13" s="252" t="s">
        <v>3</v>
      </c>
      <c r="H13" s="252"/>
      <c r="I13" s="21" t="s">
        <v>4</v>
      </c>
      <c r="J13" s="21" t="s">
        <v>5</v>
      </c>
    </row>
    <row r="14" spans="1:12" x14ac:dyDescent="0.25">
      <c r="A14" s="88" t="s">
        <v>6</v>
      </c>
      <c r="B14" s="21">
        <v>1</v>
      </c>
      <c r="C14" s="23">
        <v>1250000</v>
      </c>
      <c r="D14" s="283">
        <f>+'tpt Ded'!C22</f>
        <v>0</v>
      </c>
      <c r="E14" s="242"/>
      <c r="F14" s="242"/>
      <c r="G14" s="284">
        <f>SUM(C14-D14)</f>
        <v>1250000</v>
      </c>
      <c r="H14" s="284"/>
      <c r="I14" s="13">
        <v>1.6500000000000001E-2</v>
      </c>
      <c r="J14" s="60">
        <f>SUM(G14*I14)</f>
        <v>20625</v>
      </c>
    </row>
    <row r="15" spans="1:12" x14ac:dyDescent="0.25">
      <c r="A15" s="88" t="s">
        <v>7</v>
      </c>
      <c r="B15" s="21">
        <v>2</v>
      </c>
      <c r="C15" s="23"/>
      <c r="D15" s="289">
        <f>'Schedule A'!D22</f>
        <v>0</v>
      </c>
      <c r="E15" s="289"/>
      <c r="F15" s="289"/>
      <c r="G15" s="284">
        <f t="shared" ref="G15:G21" si="0">SUM(C15-D15)</f>
        <v>0</v>
      </c>
      <c r="H15" s="284"/>
      <c r="I15" s="13">
        <v>1.6500000000000001E-2</v>
      </c>
      <c r="J15" s="60">
        <f t="shared" ref="J15:J21" si="1">SUM(G15*I15)</f>
        <v>0</v>
      </c>
    </row>
    <row r="16" spans="1:12" x14ac:dyDescent="0.25">
      <c r="A16" s="88" t="s">
        <v>8</v>
      </c>
      <c r="B16" s="21">
        <v>3</v>
      </c>
      <c r="C16" s="22"/>
      <c r="D16" s="242">
        <f>'Schedule A'!E22</f>
        <v>0</v>
      </c>
      <c r="E16" s="242"/>
      <c r="F16" s="242"/>
      <c r="G16" s="284">
        <f t="shared" si="0"/>
        <v>0</v>
      </c>
      <c r="H16" s="284"/>
      <c r="I16" s="13">
        <v>1.6500000000000001E-2</v>
      </c>
      <c r="J16" s="60">
        <f t="shared" si="1"/>
        <v>0</v>
      </c>
    </row>
    <row r="17" spans="1:10" x14ac:dyDescent="0.25">
      <c r="A17" s="88" t="s">
        <v>9</v>
      </c>
      <c r="B17" s="21">
        <v>4</v>
      </c>
      <c r="C17" s="23"/>
      <c r="D17" s="289">
        <f>'Schedule A'!F22</f>
        <v>0</v>
      </c>
      <c r="E17" s="289"/>
      <c r="F17" s="289"/>
      <c r="G17" s="284">
        <f t="shared" si="0"/>
        <v>0</v>
      </c>
      <c r="H17" s="284"/>
      <c r="I17" s="13">
        <v>1.6500000000000001E-2</v>
      </c>
      <c r="J17" s="60">
        <f t="shared" si="1"/>
        <v>0</v>
      </c>
    </row>
    <row r="18" spans="1:10" x14ac:dyDescent="0.25">
      <c r="A18" s="88" t="s">
        <v>10</v>
      </c>
      <c r="B18" s="21">
        <v>5</v>
      </c>
      <c r="C18" s="22"/>
      <c r="D18" s="242">
        <f>'Schedule A'!G22</f>
        <v>0</v>
      </c>
      <c r="E18" s="242"/>
      <c r="F18" s="242"/>
      <c r="G18" s="284">
        <f t="shared" si="0"/>
        <v>0</v>
      </c>
      <c r="H18" s="284"/>
      <c r="I18" s="13">
        <v>1.6500000000000001E-2</v>
      </c>
      <c r="J18" s="60">
        <f t="shared" si="1"/>
        <v>0</v>
      </c>
    </row>
    <row r="19" spans="1:10" x14ac:dyDescent="0.25">
      <c r="A19" s="88" t="s">
        <v>11</v>
      </c>
      <c r="B19" s="21">
        <v>6</v>
      </c>
      <c r="C19" s="22"/>
      <c r="D19" s="242">
        <f>'Schedule A'!H22</f>
        <v>0</v>
      </c>
      <c r="E19" s="242"/>
      <c r="F19" s="242"/>
      <c r="G19" s="284">
        <f t="shared" si="0"/>
        <v>0</v>
      </c>
      <c r="H19" s="284"/>
      <c r="I19" s="13">
        <v>1.6500000000000001E-2</v>
      </c>
      <c r="J19" s="60">
        <f t="shared" si="1"/>
        <v>0</v>
      </c>
    </row>
    <row r="20" spans="1:10" x14ac:dyDescent="0.25">
      <c r="A20" s="88" t="s">
        <v>12</v>
      </c>
      <c r="B20" s="21">
        <v>7</v>
      </c>
      <c r="C20" s="22"/>
      <c r="D20" s="244">
        <f>'Schedule A'!I22</f>
        <v>0</v>
      </c>
      <c r="E20" s="245"/>
      <c r="F20" s="246"/>
      <c r="G20" s="284">
        <f t="shared" si="0"/>
        <v>0</v>
      </c>
      <c r="H20" s="284"/>
      <c r="I20" s="13">
        <v>1.6500000000000001E-2</v>
      </c>
      <c r="J20" s="60">
        <f t="shared" si="1"/>
        <v>0</v>
      </c>
    </row>
    <row r="21" spans="1:10" x14ac:dyDescent="0.25">
      <c r="A21" s="89" t="s">
        <v>84</v>
      </c>
      <c r="B21" s="21">
        <v>8</v>
      </c>
      <c r="C21" s="22"/>
      <c r="D21" s="242">
        <f>'Schedule A'!J22</f>
        <v>0</v>
      </c>
      <c r="E21" s="242"/>
      <c r="F21" s="242"/>
      <c r="G21" s="284">
        <f t="shared" si="0"/>
        <v>0</v>
      </c>
      <c r="H21" s="284"/>
      <c r="I21" s="14">
        <v>0.05</v>
      </c>
      <c r="J21" s="60">
        <f t="shared" si="1"/>
        <v>0</v>
      </c>
    </row>
    <row r="22" spans="1:10" x14ac:dyDescent="0.25">
      <c r="A22" s="16"/>
      <c r="B22" s="21"/>
      <c r="C22" s="22"/>
      <c r="D22" s="244"/>
      <c r="E22" s="245"/>
      <c r="F22" s="246"/>
      <c r="G22" s="290"/>
      <c r="H22" s="291"/>
      <c r="I22" s="14"/>
      <c r="J22" s="23"/>
    </row>
    <row r="23" spans="1:10" ht="15.75" customHeight="1" x14ac:dyDescent="0.25">
      <c r="A23" s="30"/>
      <c r="B23" s="21">
        <v>9</v>
      </c>
      <c r="C23" s="242" t="s">
        <v>87</v>
      </c>
      <c r="D23" s="242"/>
      <c r="E23" s="242"/>
      <c r="F23" s="242"/>
      <c r="G23" s="242"/>
      <c r="H23" s="242"/>
      <c r="I23" s="242"/>
      <c r="J23" s="23">
        <f>SUM(J14:J21)</f>
        <v>20625</v>
      </c>
    </row>
    <row r="24" spans="1:10" ht="15.75" customHeight="1" x14ac:dyDescent="0.25">
      <c r="A24" s="29"/>
      <c r="B24" s="21">
        <v>10</v>
      </c>
      <c r="C24" s="242" t="s">
        <v>36</v>
      </c>
      <c r="D24" s="242"/>
      <c r="E24" s="242"/>
      <c r="F24" s="242"/>
      <c r="G24" s="242"/>
      <c r="H24" s="242"/>
      <c r="I24" s="242"/>
      <c r="J24" s="22"/>
    </row>
    <row r="25" spans="1:10" ht="15.75" customHeight="1" x14ac:dyDescent="0.25">
      <c r="A25" s="29"/>
      <c r="B25" s="21">
        <v>11</v>
      </c>
      <c r="C25" s="242" t="s">
        <v>88</v>
      </c>
      <c r="D25" s="242"/>
      <c r="E25" s="242"/>
      <c r="F25" s="242"/>
      <c r="G25" s="242"/>
      <c r="H25" s="242"/>
      <c r="I25" s="242"/>
      <c r="J25" s="23">
        <f>SUM(J23:J24)</f>
        <v>20625</v>
      </c>
    </row>
    <row r="26" spans="1:10" s="27" customFormat="1" ht="15.75" customHeight="1" x14ac:dyDescent="0.25">
      <c r="A26" s="29"/>
      <c r="B26" s="21">
        <v>12</v>
      </c>
      <c r="C26" s="242" t="s">
        <v>40</v>
      </c>
      <c r="D26" s="242"/>
      <c r="E26" s="242"/>
      <c r="F26" s="242"/>
      <c r="G26" s="242"/>
      <c r="H26" s="242"/>
      <c r="I26" s="242"/>
      <c r="J26" s="22"/>
    </row>
    <row r="27" spans="1:10" ht="15.75" customHeight="1" x14ac:dyDescent="0.25">
      <c r="A27" s="29"/>
      <c r="B27" s="21">
        <v>13</v>
      </c>
      <c r="C27" s="242" t="s">
        <v>38</v>
      </c>
      <c r="D27" s="242"/>
      <c r="E27" s="242"/>
      <c r="F27" s="242"/>
      <c r="G27" s="242"/>
      <c r="H27" s="242"/>
      <c r="I27" s="242"/>
      <c r="J27" s="22"/>
    </row>
    <row r="28" spans="1:10" ht="15.75" customHeight="1" x14ac:dyDescent="0.25">
      <c r="A28" s="29"/>
      <c r="B28" s="21">
        <v>14</v>
      </c>
      <c r="C28" s="242" t="s">
        <v>39</v>
      </c>
      <c r="D28" s="242"/>
      <c r="E28" s="242"/>
      <c r="F28" s="242"/>
      <c r="G28" s="242"/>
      <c r="H28" s="242"/>
      <c r="I28" s="242"/>
      <c r="J28" s="22"/>
    </row>
    <row r="29" spans="1:10" ht="15.75" customHeight="1" x14ac:dyDescent="0.25">
      <c r="A29" s="29"/>
      <c r="B29" s="21">
        <v>15</v>
      </c>
      <c r="C29" s="242" t="s">
        <v>89</v>
      </c>
      <c r="D29" s="242"/>
      <c r="E29" s="242"/>
      <c r="F29" s="242"/>
      <c r="G29" s="242"/>
      <c r="H29" s="242"/>
      <c r="I29" s="242"/>
      <c r="J29" s="23">
        <f>+SUM(J25:J28)</f>
        <v>20625</v>
      </c>
    </row>
    <row r="30" spans="1:10" ht="15.75" customHeight="1" x14ac:dyDescent="0.25">
      <c r="A30" s="29"/>
      <c r="B30" s="21">
        <v>16</v>
      </c>
      <c r="C30" s="242" t="s">
        <v>41</v>
      </c>
      <c r="D30" s="242"/>
      <c r="E30" s="242"/>
      <c r="F30" s="242"/>
      <c r="G30" s="242"/>
      <c r="H30" s="242"/>
      <c r="I30" s="242"/>
      <c r="J30" s="23"/>
    </row>
    <row r="31" spans="1:10" ht="15.75" customHeight="1" x14ac:dyDescent="0.25">
      <c r="A31" s="28"/>
      <c r="B31" s="31"/>
      <c r="C31" s="28"/>
      <c r="D31" s="28"/>
      <c r="E31" s="28"/>
      <c r="F31" s="28"/>
      <c r="G31" s="28"/>
      <c r="H31" s="28"/>
      <c r="I31" s="28"/>
      <c r="J31" s="83"/>
    </row>
    <row r="32" spans="1:10" s="11" customFormat="1" ht="24.95" customHeight="1" x14ac:dyDescent="0.25">
      <c r="A32" s="292" t="s">
        <v>42</v>
      </c>
      <c r="B32" s="292"/>
      <c r="C32" s="292"/>
      <c r="D32" s="292"/>
      <c r="E32" s="292"/>
      <c r="F32" s="292"/>
      <c r="G32" s="292"/>
      <c r="H32" s="292"/>
      <c r="I32" s="292"/>
      <c r="J32" s="292"/>
    </row>
    <row r="33" spans="1:10" ht="20.100000000000001" customHeight="1" x14ac:dyDescent="0.25">
      <c r="A33" s="293"/>
      <c r="B33" s="293"/>
      <c r="C33" s="293"/>
      <c r="D33" s="293"/>
      <c r="E33" s="293"/>
      <c r="F33" s="293"/>
      <c r="G33" s="293"/>
      <c r="H33" s="293"/>
      <c r="I33" s="293"/>
      <c r="J33" s="293"/>
    </row>
    <row r="34" spans="1:10" ht="22.5" customHeight="1" x14ac:dyDescent="0.25">
      <c r="A34" s="213" t="s">
        <v>43</v>
      </c>
      <c r="B34" s="213"/>
      <c r="C34" s="213" t="s">
        <v>44</v>
      </c>
      <c r="D34" s="213"/>
      <c r="E34" s="214" t="s">
        <v>45</v>
      </c>
      <c r="F34" s="214"/>
      <c r="G34" s="214"/>
      <c r="H34" s="214"/>
      <c r="I34" s="1" t="s">
        <v>44</v>
      </c>
    </row>
    <row r="37" spans="1:10" x14ac:dyDescent="0.25">
      <c r="C37" s="27"/>
      <c r="D37" s="27"/>
      <c r="E37" s="27"/>
      <c r="F37" s="27"/>
      <c r="G37" s="27"/>
      <c r="H37" s="27"/>
    </row>
    <row r="38" spans="1:10" x14ac:dyDescent="0.25">
      <c r="C38" s="27"/>
      <c r="D38" s="27"/>
      <c r="E38" s="27"/>
      <c r="F38" s="27"/>
      <c r="G38" s="27"/>
      <c r="H38" s="27"/>
    </row>
    <row r="39" spans="1:10" x14ac:dyDescent="0.25">
      <c r="C39" s="27"/>
      <c r="D39" s="27"/>
      <c r="E39" s="27"/>
      <c r="F39" s="27"/>
      <c r="G39" s="27"/>
      <c r="H39" s="27"/>
    </row>
    <row r="40" spans="1:10" x14ac:dyDescent="0.25">
      <c r="C40" s="27"/>
      <c r="D40" s="27"/>
      <c r="E40" s="27"/>
      <c r="F40" s="27"/>
      <c r="G40" s="27"/>
      <c r="H40" s="27"/>
    </row>
    <row r="41" spans="1:10" x14ac:dyDescent="0.25">
      <c r="C41" s="27"/>
      <c r="D41" s="27"/>
      <c r="E41" s="27"/>
      <c r="F41" s="27"/>
      <c r="G41" s="27"/>
      <c r="H41" s="27"/>
    </row>
  </sheetData>
  <mergeCells count="47">
    <mergeCell ref="A34:B34"/>
    <mergeCell ref="C34:D34"/>
    <mergeCell ref="E34:H34"/>
    <mergeCell ref="C28:I28"/>
    <mergeCell ref="C26:I26"/>
    <mergeCell ref="C29:I29"/>
    <mergeCell ref="C30:I30"/>
    <mergeCell ref="A32:J32"/>
    <mergeCell ref="A33:J33"/>
    <mergeCell ref="C23:I23"/>
    <mergeCell ref="C24:I24"/>
    <mergeCell ref="C25:I25"/>
    <mergeCell ref="C27:I27"/>
    <mergeCell ref="D22:F22"/>
    <mergeCell ref="G22:H22"/>
    <mergeCell ref="D21:F21"/>
    <mergeCell ref="G21:H21"/>
    <mergeCell ref="D18:F18"/>
    <mergeCell ref="G18:H18"/>
    <mergeCell ref="D19:F19"/>
    <mergeCell ref="G19:H19"/>
    <mergeCell ref="D20:F20"/>
    <mergeCell ref="G20:H20"/>
    <mergeCell ref="D15:F15"/>
    <mergeCell ref="G15:H15"/>
    <mergeCell ref="D16:F16"/>
    <mergeCell ref="G16:H16"/>
    <mergeCell ref="D17:F17"/>
    <mergeCell ref="G17:H17"/>
    <mergeCell ref="D14:F14"/>
    <mergeCell ref="G14:H14"/>
    <mergeCell ref="C5:H5"/>
    <mergeCell ref="I5:J5"/>
    <mergeCell ref="H6:J6"/>
    <mergeCell ref="C7:G7"/>
    <mergeCell ref="H7:J7"/>
    <mergeCell ref="H8:J8"/>
    <mergeCell ref="H9:J9"/>
    <mergeCell ref="A10:J10"/>
    <mergeCell ref="D11:J12"/>
    <mergeCell ref="D13:F13"/>
    <mergeCell ref="G13:H13"/>
    <mergeCell ref="C2:H2"/>
    <mergeCell ref="I2:J2"/>
    <mergeCell ref="C3:H3"/>
    <mergeCell ref="C4:H4"/>
    <mergeCell ref="I4:J4"/>
  </mergeCells>
  <printOptions horizontalCentered="1"/>
  <pageMargins left="0.25" right="0.25" top="0.3" bottom="0.36" header="0" footer="0"/>
  <pageSetup orientation="portrait"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Zeros="0" workbookViewId="0">
      <selection activeCell="J40" sqref="J40"/>
    </sheetView>
  </sheetViews>
  <sheetFormatPr defaultColWidth="9.140625" defaultRowHeight="15" x14ac:dyDescent="0.25"/>
  <cols>
    <col min="1" max="1" width="19.5703125" style="27" customWidth="1"/>
    <col min="2" max="2" width="3.85546875" style="27" bestFit="1" customWidth="1"/>
    <col min="3" max="3" width="17.7109375" style="27" customWidth="1"/>
    <col min="4" max="4" width="6" style="27" customWidth="1"/>
    <col min="5" max="5" width="3.7109375" style="27" customWidth="1"/>
    <col min="6" max="6" width="9.7109375" style="27" customWidth="1"/>
    <col min="7" max="8" width="9" style="27" customWidth="1"/>
    <col min="9" max="9" width="11" style="27" customWidth="1"/>
    <col min="10" max="10" width="12.140625" style="27" customWidth="1"/>
    <col min="11" max="16384" width="9.140625" style="27"/>
  </cols>
  <sheetData>
    <row r="1" spans="1:12" ht="26.25" x14ac:dyDescent="0.4">
      <c r="J1" s="46" t="s">
        <v>128</v>
      </c>
    </row>
    <row r="2" spans="1:12" ht="13.5" customHeight="1" x14ac:dyDescent="0.25">
      <c r="A2" s="2"/>
      <c r="B2" s="2"/>
      <c r="C2" s="222" t="s">
        <v>46</v>
      </c>
      <c r="D2" s="222"/>
      <c r="E2" s="222"/>
      <c r="F2" s="222"/>
      <c r="G2" s="222"/>
      <c r="H2" s="223"/>
      <c r="I2" s="228" t="s">
        <v>50</v>
      </c>
      <c r="J2" s="229"/>
    </row>
    <row r="3" spans="1:12" ht="13.5" customHeight="1" x14ac:dyDescent="0.25">
      <c r="A3" s="4"/>
      <c r="B3" s="4"/>
      <c r="C3" s="224" t="s">
        <v>47</v>
      </c>
      <c r="D3" s="224"/>
      <c r="E3" s="224"/>
      <c r="F3" s="224"/>
      <c r="G3" s="224"/>
      <c r="H3" s="225"/>
      <c r="I3" s="75" t="s">
        <v>122</v>
      </c>
      <c r="J3" s="43">
        <v>532</v>
      </c>
      <c r="L3" s="6"/>
    </row>
    <row r="4" spans="1:12" ht="13.5" customHeight="1" x14ac:dyDescent="0.25">
      <c r="A4" s="4"/>
      <c r="B4" s="4"/>
      <c r="C4" s="224" t="s">
        <v>48</v>
      </c>
      <c r="D4" s="224"/>
      <c r="E4" s="224"/>
      <c r="F4" s="224"/>
      <c r="G4" s="224"/>
      <c r="H4" s="225"/>
      <c r="I4" s="196" t="s">
        <v>51</v>
      </c>
      <c r="J4" s="197"/>
    </row>
    <row r="5" spans="1:12" ht="17.100000000000001" customHeight="1" x14ac:dyDescent="0.25">
      <c r="A5" s="4"/>
      <c r="B5" s="4"/>
      <c r="C5" s="226" t="s">
        <v>49</v>
      </c>
      <c r="D5" s="226"/>
      <c r="E5" s="226"/>
      <c r="F5" s="226"/>
      <c r="G5" s="226"/>
      <c r="H5" s="227"/>
      <c r="I5" s="285"/>
      <c r="J5" s="227"/>
    </row>
    <row r="6" spans="1:12" ht="15" customHeight="1" x14ac:dyDescent="0.25">
      <c r="A6" s="4"/>
      <c r="B6" s="8" t="s">
        <v>56</v>
      </c>
      <c r="C6" s="9"/>
      <c r="D6" s="9"/>
      <c r="E6" s="80"/>
      <c r="F6" s="82">
        <v>40909</v>
      </c>
      <c r="G6" s="3"/>
      <c r="H6" s="198" t="s">
        <v>52</v>
      </c>
      <c r="I6" s="198"/>
      <c r="J6" s="199"/>
    </row>
    <row r="7" spans="1:12" x14ac:dyDescent="0.25">
      <c r="A7" s="4"/>
      <c r="B7" s="2"/>
      <c r="C7" s="194" t="s">
        <v>57</v>
      </c>
      <c r="D7" s="194"/>
      <c r="E7" s="194"/>
      <c r="F7" s="194"/>
      <c r="G7" s="195"/>
      <c r="H7" s="259" t="s">
        <v>53</v>
      </c>
      <c r="I7" s="259"/>
      <c r="J7" s="260"/>
    </row>
    <row r="8" spans="1:12" x14ac:dyDescent="0.25">
      <c r="A8" s="4"/>
      <c r="B8" s="4"/>
      <c r="C8" s="6" t="s">
        <v>77</v>
      </c>
      <c r="F8" s="6" t="s">
        <v>129</v>
      </c>
      <c r="G8" s="5"/>
      <c r="H8" s="259" t="s">
        <v>54</v>
      </c>
      <c r="I8" s="259"/>
      <c r="J8" s="260"/>
    </row>
    <row r="9" spans="1:12" x14ac:dyDescent="0.25">
      <c r="A9" s="4"/>
      <c r="B9" s="7"/>
      <c r="C9" s="6" t="s">
        <v>78</v>
      </c>
      <c r="G9" s="10"/>
      <c r="H9" s="259" t="s">
        <v>55</v>
      </c>
      <c r="I9" s="259"/>
      <c r="J9" s="260"/>
    </row>
    <row r="10" spans="1:12" s="11" customFormat="1" ht="30" customHeight="1" x14ac:dyDescent="0.25">
      <c r="A10" s="286" t="s">
        <v>0</v>
      </c>
      <c r="B10" s="287"/>
      <c r="C10" s="287"/>
      <c r="D10" s="287"/>
      <c r="E10" s="287"/>
      <c r="F10" s="287"/>
      <c r="G10" s="287"/>
      <c r="H10" s="287"/>
      <c r="I10" s="287"/>
      <c r="J10" s="288"/>
    </row>
    <row r="11" spans="1:12" s="87" customFormat="1" ht="15.75" customHeight="1" x14ac:dyDescent="0.25">
      <c r="A11" s="84" t="s">
        <v>80</v>
      </c>
      <c r="B11" s="85"/>
      <c r="C11" s="86"/>
      <c r="D11" s="213" t="s">
        <v>81</v>
      </c>
      <c r="E11" s="261"/>
      <c r="F11" s="261"/>
      <c r="G11" s="261"/>
      <c r="H11" s="261"/>
      <c r="I11" s="261"/>
      <c r="J11" s="262"/>
    </row>
    <row r="12" spans="1:12" ht="39.950000000000003" customHeight="1" x14ac:dyDescent="0.25">
      <c r="A12" s="19"/>
      <c r="B12" s="17"/>
      <c r="C12" s="18"/>
      <c r="D12" s="261"/>
      <c r="E12" s="261"/>
      <c r="F12" s="261"/>
      <c r="G12" s="261"/>
      <c r="H12" s="261"/>
      <c r="I12" s="261"/>
      <c r="J12" s="262"/>
    </row>
    <row r="13" spans="1:12" ht="25.5" customHeight="1" x14ac:dyDescent="0.25">
      <c r="A13" s="32" t="s">
        <v>1</v>
      </c>
      <c r="B13" s="33" t="s">
        <v>2</v>
      </c>
      <c r="C13" s="97" t="s">
        <v>82</v>
      </c>
      <c r="D13" s="252" t="s">
        <v>85</v>
      </c>
      <c r="E13" s="252"/>
      <c r="F13" s="252"/>
      <c r="G13" s="252" t="s">
        <v>3</v>
      </c>
      <c r="H13" s="252"/>
      <c r="I13" s="97" t="s">
        <v>4</v>
      </c>
      <c r="J13" s="97" t="s">
        <v>5</v>
      </c>
    </row>
    <row r="14" spans="1:12" x14ac:dyDescent="0.25">
      <c r="A14" s="88" t="s">
        <v>6</v>
      </c>
      <c r="B14" s="97">
        <v>1</v>
      </c>
      <c r="C14" s="100">
        <v>1250000</v>
      </c>
      <c r="D14" s="283">
        <f>+'tpt Ded'!C22</f>
        <v>0</v>
      </c>
      <c r="E14" s="242"/>
      <c r="F14" s="242"/>
      <c r="G14" s="284">
        <f>SUM(C14-D14)</f>
        <v>1250000</v>
      </c>
      <c r="H14" s="284"/>
      <c r="I14" s="13">
        <v>1.6500000000000001E-2</v>
      </c>
      <c r="J14" s="99">
        <f>SUM(G14*I14)</f>
        <v>20625</v>
      </c>
    </row>
    <row r="15" spans="1:12" x14ac:dyDescent="0.25">
      <c r="A15" s="88" t="s">
        <v>7</v>
      </c>
      <c r="B15" s="97">
        <v>2</v>
      </c>
      <c r="C15" s="100"/>
      <c r="D15" s="289">
        <f>'Schedule A'!D22</f>
        <v>0</v>
      </c>
      <c r="E15" s="289"/>
      <c r="F15" s="289"/>
      <c r="G15" s="284">
        <f t="shared" ref="G15:G21" si="0">SUM(C15-D15)</f>
        <v>0</v>
      </c>
      <c r="H15" s="284"/>
      <c r="I15" s="13">
        <v>1.6500000000000001E-2</v>
      </c>
      <c r="J15" s="99">
        <f t="shared" ref="J15:J21" si="1">SUM(G15*I15)</f>
        <v>0</v>
      </c>
    </row>
    <row r="16" spans="1:12" x14ac:dyDescent="0.25">
      <c r="A16" s="88" t="s">
        <v>8</v>
      </c>
      <c r="B16" s="97">
        <v>3</v>
      </c>
      <c r="C16" s="95"/>
      <c r="D16" s="242">
        <f>'Schedule A'!E22</f>
        <v>0</v>
      </c>
      <c r="E16" s="242"/>
      <c r="F16" s="242"/>
      <c r="G16" s="284">
        <f t="shared" si="0"/>
        <v>0</v>
      </c>
      <c r="H16" s="284"/>
      <c r="I16" s="13">
        <v>1.6500000000000001E-2</v>
      </c>
      <c r="J16" s="99">
        <f t="shared" si="1"/>
        <v>0</v>
      </c>
    </row>
    <row r="17" spans="1:10" x14ac:dyDescent="0.25">
      <c r="A17" s="88" t="s">
        <v>9</v>
      </c>
      <c r="B17" s="97">
        <v>4</v>
      </c>
      <c r="C17" s="100"/>
      <c r="D17" s="289">
        <f>'Schedule A'!F22</f>
        <v>0</v>
      </c>
      <c r="E17" s="289"/>
      <c r="F17" s="289"/>
      <c r="G17" s="284">
        <f t="shared" si="0"/>
        <v>0</v>
      </c>
      <c r="H17" s="284"/>
      <c r="I17" s="13">
        <v>1.6500000000000001E-2</v>
      </c>
      <c r="J17" s="99">
        <f t="shared" si="1"/>
        <v>0</v>
      </c>
    </row>
    <row r="18" spans="1:10" x14ac:dyDescent="0.25">
      <c r="A18" s="88" t="s">
        <v>10</v>
      </c>
      <c r="B18" s="97">
        <v>5</v>
      </c>
      <c r="C18" s="95"/>
      <c r="D18" s="242">
        <f>'Schedule A'!G22</f>
        <v>0</v>
      </c>
      <c r="E18" s="242"/>
      <c r="F18" s="242"/>
      <c r="G18" s="284">
        <f t="shared" si="0"/>
        <v>0</v>
      </c>
      <c r="H18" s="284"/>
      <c r="I18" s="13">
        <v>1.6500000000000001E-2</v>
      </c>
      <c r="J18" s="99">
        <f t="shared" si="1"/>
        <v>0</v>
      </c>
    </row>
    <row r="19" spans="1:10" x14ac:dyDescent="0.25">
      <c r="A19" s="88" t="s">
        <v>11</v>
      </c>
      <c r="B19" s="97">
        <v>6</v>
      </c>
      <c r="C19" s="95"/>
      <c r="D19" s="242">
        <f>'Schedule A'!H22</f>
        <v>0</v>
      </c>
      <c r="E19" s="242"/>
      <c r="F19" s="242"/>
      <c r="G19" s="284">
        <f t="shared" si="0"/>
        <v>0</v>
      </c>
      <c r="H19" s="284"/>
      <c r="I19" s="13">
        <v>1.6500000000000001E-2</v>
      </c>
      <c r="J19" s="99">
        <f t="shared" si="1"/>
        <v>0</v>
      </c>
    </row>
    <row r="20" spans="1:10" x14ac:dyDescent="0.25">
      <c r="A20" s="88" t="s">
        <v>12</v>
      </c>
      <c r="B20" s="97">
        <v>7</v>
      </c>
      <c r="C20" s="95"/>
      <c r="D20" s="244">
        <f>'Schedule A'!I22</f>
        <v>0</v>
      </c>
      <c r="E20" s="245"/>
      <c r="F20" s="246"/>
      <c r="G20" s="284">
        <f t="shared" si="0"/>
        <v>0</v>
      </c>
      <c r="H20" s="284"/>
      <c r="I20" s="13">
        <v>1.6500000000000001E-2</v>
      </c>
      <c r="J20" s="99">
        <f t="shared" si="1"/>
        <v>0</v>
      </c>
    </row>
    <row r="21" spans="1:10" x14ac:dyDescent="0.25">
      <c r="A21" s="89" t="s">
        <v>84</v>
      </c>
      <c r="B21" s="97">
        <v>8</v>
      </c>
      <c r="C21" s="95"/>
      <c r="D21" s="242">
        <f>'Schedule A'!J22</f>
        <v>0</v>
      </c>
      <c r="E21" s="242"/>
      <c r="F21" s="242"/>
      <c r="G21" s="284">
        <f t="shared" si="0"/>
        <v>0</v>
      </c>
      <c r="H21" s="284"/>
      <c r="I21" s="14">
        <v>0.05</v>
      </c>
      <c r="J21" s="99">
        <f t="shared" si="1"/>
        <v>0</v>
      </c>
    </row>
    <row r="22" spans="1:10" x14ac:dyDescent="0.25">
      <c r="A22" s="16"/>
      <c r="B22" s="97"/>
      <c r="C22" s="95"/>
      <c r="D22" s="244"/>
      <c r="E22" s="245"/>
      <c r="F22" s="246"/>
      <c r="G22" s="290"/>
      <c r="H22" s="291"/>
      <c r="I22" s="14"/>
      <c r="J22" s="100"/>
    </row>
    <row r="23" spans="1:10" ht="15.75" customHeight="1" x14ac:dyDescent="0.25">
      <c r="A23" s="30"/>
      <c r="B23" s="97">
        <v>9</v>
      </c>
      <c r="C23" s="242" t="s">
        <v>87</v>
      </c>
      <c r="D23" s="242"/>
      <c r="E23" s="242"/>
      <c r="F23" s="242"/>
      <c r="G23" s="242"/>
      <c r="H23" s="242"/>
      <c r="I23" s="242"/>
      <c r="J23" s="100">
        <f>SUM(J14:J21)</f>
        <v>20625</v>
      </c>
    </row>
    <row r="24" spans="1:10" ht="15.75" customHeight="1" x14ac:dyDescent="0.25">
      <c r="A24" s="29"/>
      <c r="B24" s="97">
        <v>10</v>
      </c>
      <c r="C24" s="242" t="s">
        <v>36</v>
      </c>
      <c r="D24" s="242"/>
      <c r="E24" s="242"/>
      <c r="F24" s="242"/>
      <c r="G24" s="242"/>
      <c r="H24" s="242"/>
      <c r="I24" s="242"/>
      <c r="J24" s="95"/>
    </row>
    <row r="25" spans="1:10" ht="15.75" customHeight="1" x14ac:dyDescent="0.25">
      <c r="A25" s="29"/>
      <c r="B25" s="97">
        <v>11</v>
      </c>
      <c r="C25" s="242" t="s">
        <v>88</v>
      </c>
      <c r="D25" s="242"/>
      <c r="E25" s="242"/>
      <c r="F25" s="242"/>
      <c r="G25" s="242"/>
      <c r="H25" s="242"/>
      <c r="I25" s="242"/>
      <c r="J25" s="100">
        <f>SUM(J23:J24)</f>
        <v>20625</v>
      </c>
    </row>
    <row r="26" spans="1:10" ht="15.75" customHeight="1" x14ac:dyDescent="0.25">
      <c r="A26" s="29"/>
      <c r="B26" s="97">
        <v>12</v>
      </c>
      <c r="C26" s="242" t="s">
        <v>40</v>
      </c>
      <c r="D26" s="242"/>
      <c r="E26" s="242"/>
      <c r="F26" s="242"/>
      <c r="G26" s="242"/>
      <c r="H26" s="242"/>
      <c r="I26" s="242"/>
      <c r="J26" s="95"/>
    </row>
    <row r="27" spans="1:10" ht="15.75" customHeight="1" x14ac:dyDescent="0.25">
      <c r="A27" s="29"/>
      <c r="B27" s="97">
        <v>13</v>
      </c>
      <c r="C27" s="242" t="s">
        <v>38</v>
      </c>
      <c r="D27" s="242"/>
      <c r="E27" s="242"/>
      <c r="F27" s="242"/>
      <c r="G27" s="242"/>
      <c r="H27" s="242"/>
      <c r="I27" s="242"/>
      <c r="J27" s="95"/>
    </row>
    <row r="28" spans="1:10" ht="15.75" customHeight="1" x14ac:dyDescent="0.25">
      <c r="A28" s="29"/>
      <c r="B28" s="97">
        <v>14</v>
      </c>
      <c r="C28" s="242" t="s">
        <v>39</v>
      </c>
      <c r="D28" s="242"/>
      <c r="E28" s="242"/>
      <c r="F28" s="242"/>
      <c r="G28" s="242"/>
      <c r="H28" s="242"/>
      <c r="I28" s="242"/>
      <c r="J28" s="95"/>
    </row>
    <row r="29" spans="1:10" ht="15.75" customHeight="1" x14ac:dyDescent="0.25">
      <c r="A29" s="29"/>
      <c r="B29" s="97">
        <v>15</v>
      </c>
      <c r="C29" s="242" t="s">
        <v>89</v>
      </c>
      <c r="D29" s="242"/>
      <c r="E29" s="242"/>
      <c r="F29" s="242"/>
      <c r="G29" s="242"/>
      <c r="H29" s="242"/>
      <c r="I29" s="242"/>
      <c r="J29" s="100">
        <f>+SUM(J25:J28)</f>
        <v>20625</v>
      </c>
    </row>
    <row r="30" spans="1:10" ht="15.75" customHeight="1" x14ac:dyDescent="0.25">
      <c r="A30" s="29"/>
      <c r="B30" s="97">
        <v>16</v>
      </c>
      <c r="C30" s="242" t="s">
        <v>41</v>
      </c>
      <c r="D30" s="242"/>
      <c r="E30" s="242"/>
      <c r="F30" s="242"/>
      <c r="G30" s="242"/>
      <c r="H30" s="242"/>
      <c r="I30" s="242"/>
      <c r="J30" s="100"/>
    </row>
    <row r="31" spans="1:10" ht="15.75" customHeight="1" x14ac:dyDescent="0.25">
      <c r="A31" s="28"/>
      <c r="B31" s="31"/>
      <c r="C31" s="28"/>
      <c r="D31" s="28"/>
      <c r="E31" s="28"/>
      <c r="F31" s="28"/>
      <c r="G31" s="28"/>
      <c r="H31" s="28"/>
      <c r="I31" s="28"/>
      <c r="J31" s="83"/>
    </row>
    <row r="32" spans="1:10" s="11" customFormat="1" ht="24.95" customHeight="1" x14ac:dyDescent="0.25">
      <c r="A32" s="292" t="s">
        <v>42</v>
      </c>
      <c r="B32" s="292"/>
      <c r="C32" s="292"/>
      <c r="D32" s="292"/>
      <c r="E32" s="292"/>
      <c r="F32" s="292"/>
      <c r="G32" s="292"/>
      <c r="H32" s="292"/>
      <c r="I32" s="292"/>
      <c r="J32" s="292"/>
    </row>
    <row r="33" spans="1:10" ht="20.100000000000001" customHeight="1" x14ac:dyDescent="0.25">
      <c r="A33" s="293"/>
      <c r="B33" s="293"/>
      <c r="C33" s="293"/>
      <c r="D33" s="293"/>
      <c r="E33" s="293"/>
      <c r="F33" s="293"/>
      <c r="G33" s="293"/>
      <c r="H33" s="293"/>
      <c r="I33" s="293"/>
      <c r="J33" s="293"/>
    </row>
    <row r="34" spans="1:10" ht="22.5" customHeight="1" x14ac:dyDescent="0.25">
      <c r="A34" s="213" t="s">
        <v>43</v>
      </c>
      <c r="B34" s="213"/>
      <c r="C34" s="213" t="s">
        <v>44</v>
      </c>
      <c r="D34" s="213"/>
      <c r="E34" s="214" t="s">
        <v>45</v>
      </c>
      <c r="F34" s="214"/>
      <c r="G34" s="214"/>
      <c r="H34" s="214"/>
      <c r="I34" s="1" t="s">
        <v>44</v>
      </c>
    </row>
  </sheetData>
  <mergeCells count="47">
    <mergeCell ref="C5:H5"/>
    <mergeCell ref="I5:J5"/>
    <mergeCell ref="C2:H2"/>
    <mergeCell ref="I2:J2"/>
    <mergeCell ref="C3:H3"/>
    <mergeCell ref="C4:H4"/>
    <mergeCell ref="I4:J4"/>
    <mergeCell ref="D15:F15"/>
    <mergeCell ref="G15:H15"/>
    <mergeCell ref="H6:J6"/>
    <mergeCell ref="C7:G7"/>
    <mergeCell ref="H7:J7"/>
    <mergeCell ref="H8:J8"/>
    <mergeCell ref="H9:J9"/>
    <mergeCell ref="A10:J10"/>
    <mergeCell ref="D11:J12"/>
    <mergeCell ref="D13:F13"/>
    <mergeCell ref="G13:H13"/>
    <mergeCell ref="D14:F14"/>
    <mergeCell ref="G14:H14"/>
    <mergeCell ref="D16:F16"/>
    <mergeCell ref="G16:H16"/>
    <mergeCell ref="D17:F17"/>
    <mergeCell ref="G17:H17"/>
    <mergeCell ref="D18:F18"/>
    <mergeCell ref="G18:H18"/>
    <mergeCell ref="C26:I26"/>
    <mergeCell ref="D19:F19"/>
    <mergeCell ref="G19:H19"/>
    <mergeCell ref="D20:F20"/>
    <mergeCell ref="G20:H20"/>
    <mergeCell ref="D21:F21"/>
    <mergeCell ref="G21:H21"/>
    <mergeCell ref="D22:F22"/>
    <mergeCell ref="G22:H22"/>
    <mergeCell ref="C23:I23"/>
    <mergeCell ref="C24:I24"/>
    <mergeCell ref="C25:I25"/>
    <mergeCell ref="A34:B34"/>
    <mergeCell ref="C34:D34"/>
    <mergeCell ref="E34:H34"/>
    <mergeCell ref="C27:I27"/>
    <mergeCell ref="C28:I28"/>
    <mergeCell ref="C29:I29"/>
    <mergeCell ref="C30:I30"/>
    <mergeCell ref="A32:J32"/>
    <mergeCell ref="A33:J33"/>
  </mergeCells>
  <printOptions horizontalCentered="1"/>
  <pageMargins left="0.25" right="0.25" top="0.3" bottom="0.36" header="0" footer="0"/>
  <pageSetup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Zeros="0" topLeftCell="A7" workbookViewId="0">
      <selection activeCell="N23" sqref="N23"/>
    </sheetView>
  </sheetViews>
  <sheetFormatPr defaultColWidth="9.140625" defaultRowHeight="15" x14ac:dyDescent="0.25"/>
  <cols>
    <col min="1" max="1" width="19.5703125" style="27" customWidth="1"/>
    <col min="2" max="2" width="3.85546875" style="27" bestFit="1" customWidth="1"/>
    <col min="3" max="3" width="17.7109375" style="27" customWidth="1"/>
    <col min="4" max="4" width="6" style="27" customWidth="1"/>
    <col min="5" max="5" width="3.7109375" style="27" customWidth="1"/>
    <col min="6" max="6" width="9.7109375" style="27" customWidth="1"/>
    <col min="7" max="8" width="9" style="27" customWidth="1"/>
    <col min="9" max="9" width="10.7109375" style="27" customWidth="1"/>
    <col min="10" max="10" width="13.7109375" style="27" customWidth="1"/>
    <col min="11" max="16384" width="9.140625" style="27"/>
  </cols>
  <sheetData>
    <row r="1" spans="1:12" ht="26.25" x14ac:dyDescent="0.4">
      <c r="J1" s="46" t="s">
        <v>120</v>
      </c>
    </row>
    <row r="2" spans="1:12" ht="13.5" customHeight="1" x14ac:dyDescent="0.25">
      <c r="A2" s="2"/>
      <c r="B2" s="2"/>
      <c r="C2" s="222" t="s">
        <v>46</v>
      </c>
      <c r="D2" s="222"/>
      <c r="E2" s="222"/>
      <c r="F2" s="222"/>
      <c r="G2" s="222"/>
      <c r="H2" s="223"/>
      <c r="I2" s="228" t="s">
        <v>50</v>
      </c>
      <c r="J2" s="229"/>
    </row>
    <row r="3" spans="1:12" ht="13.5" customHeight="1" x14ac:dyDescent="0.25">
      <c r="A3" s="4"/>
      <c r="B3" s="4"/>
      <c r="C3" s="224" t="s">
        <v>47</v>
      </c>
      <c r="D3" s="224"/>
      <c r="E3" s="224"/>
      <c r="F3" s="224"/>
      <c r="G3" s="224"/>
      <c r="H3" s="225"/>
      <c r="I3" s="75" t="s">
        <v>122</v>
      </c>
      <c r="J3" s="93">
        <v>532</v>
      </c>
      <c r="L3" s="6"/>
    </row>
    <row r="4" spans="1:12" ht="13.5" customHeight="1" x14ac:dyDescent="0.25">
      <c r="A4" s="4"/>
      <c r="B4" s="4"/>
      <c r="C4" s="224" t="s">
        <v>48</v>
      </c>
      <c r="D4" s="224"/>
      <c r="E4" s="224"/>
      <c r="F4" s="224"/>
      <c r="G4" s="224"/>
      <c r="H4" s="225"/>
      <c r="I4" s="196" t="s">
        <v>51</v>
      </c>
      <c r="J4" s="197"/>
    </row>
    <row r="5" spans="1:12" ht="17.100000000000001" customHeight="1" x14ac:dyDescent="0.25">
      <c r="A5" s="4"/>
      <c r="B5" s="4"/>
      <c r="C5" s="226" t="s">
        <v>49</v>
      </c>
      <c r="D5" s="226"/>
      <c r="E5" s="226"/>
      <c r="F5" s="226"/>
      <c r="G5" s="226"/>
      <c r="H5" s="227"/>
      <c r="I5" s="230"/>
      <c r="J5" s="231"/>
    </row>
    <row r="6" spans="1:12" ht="17.100000000000001" customHeight="1" x14ac:dyDescent="0.3">
      <c r="A6" s="4"/>
      <c r="B6" s="8" t="s">
        <v>56</v>
      </c>
      <c r="C6" s="9"/>
      <c r="D6" s="9"/>
      <c r="E6" s="9"/>
      <c r="F6" s="94">
        <v>40909</v>
      </c>
      <c r="G6" s="3"/>
      <c r="H6" s="198" t="s">
        <v>52</v>
      </c>
      <c r="I6" s="198"/>
      <c r="J6" s="199"/>
    </row>
    <row r="7" spans="1:12" x14ac:dyDescent="0.25">
      <c r="A7" s="4"/>
      <c r="B7" s="2"/>
      <c r="C7" s="194" t="s">
        <v>57</v>
      </c>
      <c r="D7" s="194"/>
      <c r="E7" s="194"/>
      <c r="F7" s="194"/>
      <c r="G7" s="195"/>
      <c r="H7" s="259" t="s">
        <v>53</v>
      </c>
      <c r="I7" s="259"/>
      <c r="J7" s="260"/>
    </row>
    <row r="8" spans="1:12" x14ac:dyDescent="0.25">
      <c r="A8" s="4"/>
      <c r="B8" s="4"/>
      <c r="C8" s="6" t="s">
        <v>77</v>
      </c>
      <c r="F8" s="6" t="s">
        <v>79</v>
      </c>
      <c r="G8" s="5"/>
      <c r="H8" s="259" t="s">
        <v>54</v>
      </c>
      <c r="I8" s="259"/>
      <c r="J8" s="260"/>
    </row>
    <row r="9" spans="1:12" x14ac:dyDescent="0.25">
      <c r="A9" s="4"/>
      <c r="B9" s="7"/>
      <c r="C9" s="6" t="s">
        <v>78</v>
      </c>
      <c r="G9" s="10"/>
      <c r="H9" s="259" t="s">
        <v>55</v>
      </c>
      <c r="I9" s="259"/>
      <c r="J9" s="260"/>
    </row>
    <row r="10" spans="1:12" s="92" customFormat="1" ht="29.1" customHeight="1" x14ac:dyDescent="0.25">
      <c r="A10" s="237" t="s">
        <v>91</v>
      </c>
      <c r="B10" s="238"/>
      <c r="C10" s="238"/>
      <c r="D10" s="238"/>
      <c r="E10" s="238"/>
      <c r="F10" s="238"/>
      <c r="G10" s="238"/>
      <c r="H10" s="238"/>
      <c r="I10" s="238"/>
      <c r="J10" s="239"/>
    </row>
    <row r="11" spans="1:12" ht="15.75" customHeight="1" x14ac:dyDescent="0.25">
      <c r="A11" s="35" t="s">
        <v>80</v>
      </c>
      <c r="B11" s="96"/>
      <c r="C11" s="20"/>
      <c r="D11" s="213" t="s">
        <v>81</v>
      </c>
      <c r="E11" s="261"/>
      <c r="F11" s="261"/>
      <c r="G11" s="261"/>
      <c r="H11" s="261"/>
      <c r="I11" s="261"/>
      <c r="J11" s="262"/>
    </row>
    <row r="12" spans="1:12" ht="36" customHeight="1" x14ac:dyDescent="0.25">
      <c r="A12" s="19"/>
      <c r="B12" s="17"/>
      <c r="C12" s="18"/>
      <c r="D12" s="261"/>
      <c r="E12" s="261"/>
      <c r="F12" s="261"/>
      <c r="G12" s="261"/>
      <c r="H12" s="261"/>
      <c r="I12" s="261"/>
      <c r="J12" s="262"/>
    </row>
    <row r="13" spans="1:12" ht="25.5" customHeight="1" x14ac:dyDescent="0.25">
      <c r="A13" s="32" t="s">
        <v>94</v>
      </c>
      <c r="B13" s="33" t="s">
        <v>2</v>
      </c>
      <c r="C13" s="97" t="s">
        <v>82</v>
      </c>
      <c r="D13" s="252" t="s">
        <v>93</v>
      </c>
      <c r="E13" s="252"/>
      <c r="F13" s="252"/>
      <c r="G13" s="252" t="s">
        <v>3</v>
      </c>
      <c r="H13" s="252"/>
      <c r="I13" s="97" t="s">
        <v>4</v>
      </c>
      <c r="J13" s="97" t="s">
        <v>5</v>
      </c>
    </row>
    <row r="14" spans="1:12" x14ac:dyDescent="0.25">
      <c r="A14" s="12" t="s">
        <v>6</v>
      </c>
      <c r="B14" s="97">
        <v>1</v>
      </c>
      <c r="C14" s="101">
        <v>1100000</v>
      </c>
      <c r="D14" s="258">
        <f>'Schedule A'!C22</f>
        <v>0</v>
      </c>
      <c r="E14" s="258"/>
      <c r="F14" s="258"/>
      <c r="G14" s="256">
        <f>SUM(C14-D14)</f>
        <v>1100000</v>
      </c>
      <c r="H14" s="256"/>
      <c r="I14" s="107">
        <v>7.9500000000000001E-2</v>
      </c>
      <c r="J14" s="66">
        <f>SUM(G14*I14)</f>
        <v>87450</v>
      </c>
    </row>
    <row r="15" spans="1:12" x14ac:dyDescent="0.25">
      <c r="A15" s="12" t="s">
        <v>7</v>
      </c>
      <c r="B15" s="97">
        <v>2</v>
      </c>
      <c r="C15" s="101">
        <v>55000</v>
      </c>
      <c r="D15" s="258">
        <f>'Schedule A'!D22</f>
        <v>0</v>
      </c>
      <c r="E15" s="258"/>
      <c r="F15" s="258"/>
      <c r="G15" s="256">
        <f t="shared" ref="G15:G21" si="0">SUM(C15-D15)</f>
        <v>55000</v>
      </c>
      <c r="H15" s="256"/>
      <c r="I15" s="107">
        <v>7.9500000000000001E-2</v>
      </c>
      <c r="J15" s="66">
        <f t="shared" ref="J15:J20" si="1">SUM(G15*I15)</f>
        <v>4372.5</v>
      </c>
    </row>
    <row r="16" spans="1:12" x14ac:dyDescent="0.25">
      <c r="A16" s="12" t="s">
        <v>8</v>
      </c>
      <c r="B16" s="97">
        <v>3</v>
      </c>
      <c r="C16" s="102"/>
      <c r="D16" s="255">
        <f>'Schedule A'!E22</f>
        <v>0</v>
      </c>
      <c r="E16" s="255"/>
      <c r="F16" s="255"/>
      <c r="G16" s="256">
        <f t="shared" si="0"/>
        <v>0</v>
      </c>
      <c r="H16" s="256"/>
      <c r="I16" s="107">
        <v>7.9500000000000001E-2</v>
      </c>
      <c r="J16" s="66">
        <f t="shared" si="1"/>
        <v>0</v>
      </c>
    </row>
    <row r="17" spans="1:10" x14ac:dyDescent="0.25">
      <c r="A17" s="12" t="s">
        <v>9</v>
      </c>
      <c r="B17" s="97">
        <v>4</v>
      </c>
      <c r="C17" s="101"/>
      <c r="D17" s="258">
        <f>'Schedule A'!F22</f>
        <v>0</v>
      </c>
      <c r="E17" s="258"/>
      <c r="F17" s="258"/>
      <c r="G17" s="256">
        <f t="shared" si="0"/>
        <v>0</v>
      </c>
      <c r="H17" s="256"/>
      <c r="I17" s="107">
        <v>7.9500000000000001E-2</v>
      </c>
      <c r="J17" s="66">
        <f t="shared" si="1"/>
        <v>0</v>
      </c>
    </row>
    <row r="18" spans="1:10" x14ac:dyDescent="0.25">
      <c r="A18" s="12" t="s">
        <v>10</v>
      </c>
      <c r="B18" s="97">
        <v>5</v>
      </c>
      <c r="C18" s="102"/>
      <c r="D18" s="255">
        <f>'Schedule A'!G22</f>
        <v>0</v>
      </c>
      <c r="E18" s="255"/>
      <c r="F18" s="255"/>
      <c r="G18" s="256">
        <f t="shared" si="0"/>
        <v>0</v>
      </c>
      <c r="H18" s="256"/>
      <c r="I18" s="107">
        <v>2.1499999999999998E-2</v>
      </c>
      <c r="J18" s="66">
        <f t="shared" si="1"/>
        <v>0</v>
      </c>
    </row>
    <row r="19" spans="1:10" x14ac:dyDescent="0.25">
      <c r="A19" s="12" t="s">
        <v>11</v>
      </c>
      <c r="B19" s="97">
        <v>6</v>
      </c>
      <c r="C19" s="102"/>
      <c r="D19" s="255">
        <f>'Schedule A'!H22</f>
        <v>0</v>
      </c>
      <c r="E19" s="255"/>
      <c r="F19" s="255"/>
      <c r="G19" s="256">
        <f t="shared" si="0"/>
        <v>0</v>
      </c>
      <c r="H19" s="256"/>
      <c r="I19" s="107">
        <v>7.9500000000000001E-2</v>
      </c>
      <c r="J19" s="66">
        <f t="shared" si="1"/>
        <v>0</v>
      </c>
    </row>
    <row r="20" spans="1:10" x14ac:dyDescent="0.25">
      <c r="A20" s="12" t="s">
        <v>12</v>
      </c>
      <c r="B20" s="97">
        <v>7</v>
      </c>
      <c r="C20" s="102"/>
      <c r="D20" s="255">
        <f>'Schedule A'!I22</f>
        <v>0</v>
      </c>
      <c r="E20" s="255"/>
      <c r="F20" s="255"/>
      <c r="G20" s="256">
        <f t="shared" si="0"/>
        <v>0</v>
      </c>
      <c r="H20" s="256"/>
      <c r="I20" s="107">
        <v>7.9500000000000001E-2</v>
      </c>
      <c r="J20" s="66">
        <f t="shared" si="1"/>
        <v>0</v>
      </c>
    </row>
    <row r="21" spans="1:10" ht="15.75" thickBot="1" x14ac:dyDescent="0.3">
      <c r="A21" s="16" t="s">
        <v>84</v>
      </c>
      <c r="B21" s="98">
        <v>8</v>
      </c>
      <c r="C21" s="103"/>
      <c r="D21" s="257">
        <f>'Schedule A'!J22</f>
        <v>0</v>
      </c>
      <c r="E21" s="257"/>
      <c r="F21" s="257"/>
      <c r="G21" s="256">
        <f t="shared" si="0"/>
        <v>0</v>
      </c>
      <c r="H21" s="256"/>
      <c r="I21" s="108">
        <v>0.05</v>
      </c>
      <c r="J21" s="66">
        <f t="shared" ref="J21" si="2">ROUND(G21*I21,2)</f>
        <v>0</v>
      </c>
    </row>
    <row r="22" spans="1:10" ht="15.75" thickBot="1" x14ac:dyDescent="0.3">
      <c r="A22" s="36" t="s">
        <v>83</v>
      </c>
      <c r="B22" s="38"/>
      <c r="C22" s="39"/>
      <c r="D22" s="39"/>
      <c r="E22" s="39"/>
      <c r="F22" s="39"/>
      <c r="G22" s="40"/>
      <c r="H22" s="40"/>
      <c r="I22" s="41"/>
      <c r="J22" s="67"/>
    </row>
    <row r="23" spans="1:10" ht="25.5" customHeight="1" x14ac:dyDescent="0.25">
      <c r="A23" s="32" t="s">
        <v>13</v>
      </c>
      <c r="B23" s="37"/>
      <c r="C23" s="37" t="s">
        <v>86</v>
      </c>
      <c r="D23" s="252" t="s">
        <v>95</v>
      </c>
      <c r="E23" s="252"/>
      <c r="F23" s="252"/>
      <c r="G23" s="254" t="s">
        <v>14</v>
      </c>
      <c r="H23" s="254"/>
      <c r="I23" s="37" t="s">
        <v>4</v>
      </c>
      <c r="J23" s="68" t="s">
        <v>5</v>
      </c>
    </row>
    <row r="24" spans="1:10" x14ac:dyDescent="0.25">
      <c r="A24" s="33" t="s">
        <v>15</v>
      </c>
      <c r="B24" s="97">
        <v>9</v>
      </c>
      <c r="C24" s="104">
        <v>75000</v>
      </c>
      <c r="D24" s="249" t="e">
        <f>+'Schedule A'!#REF!</f>
        <v>#REF!</v>
      </c>
      <c r="E24" s="250"/>
      <c r="F24" s="250"/>
      <c r="G24" s="251" t="e">
        <f t="shared" ref="G24:G30" si="3">SUM(C24-D24)</f>
        <v>#REF!</v>
      </c>
      <c r="H24" s="251"/>
      <c r="I24" s="34" t="s">
        <v>16</v>
      </c>
      <c r="J24" s="66" t="e">
        <f>SUM(G24*1)</f>
        <v>#REF!</v>
      </c>
    </row>
    <row r="25" spans="1:10" x14ac:dyDescent="0.25">
      <c r="A25" s="33" t="s">
        <v>17</v>
      </c>
      <c r="B25" s="97">
        <v>10</v>
      </c>
      <c r="C25" s="105"/>
      <c r="D25" s="249" t="e">
        <f>+'Schedule A'!#REF!</f>
        <v>#REF!</v>
      </c>
      <c r="E25" s="250"/>
      <c r="F25" s="250"/>
      <c r="G25" s="251" t="e">
        <f t="shared" si="3"/>
        <v>#REF!</v>
      </c>
      <c r="H25" s="251"/>
      <c r="I25" s="34" t="s">
        <v>18</v>
      </c>
      <c r="J25" s="66" t="e">
        <f>SUM(G25*1.25)</f>
        <v>#REF!</v>
      </c>
    </row>
    <row r="26" spans="1:10" x14ac:dyDescent="0.25">
      <c r="A26" s="33" t="s">
        <v>19</v>
      </c>
      <c r="B26" s="97">
        <v>11</v>
      </c>
      <c r="C26" s="105"/>
      <c r="D26" s="249" t="e">
        <f>+'Schedule A'!#REF!</f>
        <v>#REF!</v>
      </c>
      <c r="E26" s="250"/>
      <c r="F26" s="250"/>
      <c r="G26" s="251" t="e">
        <f t="shared" si="3"/>
        <v>#REF!</v>
      </c>
      <c r="H26" s="251"/>
      <c r="I26" s="34" t="s">
        <v>20</v>
      </c>
      <c r="J26" s="66"/>
    </row>
    <row r="27" spans="1:10" x14ac:dyDescent="0.25">
      <c r="A27" s="33" t="s">
        <v>21</v>
      </c>
      <c r="B27" s="97">
        <v>12</v>
      </c>
      <c r="C27" s="105"/>
      <c r="D27" s="249" t="e">
        <f>+'Schedule A'!#REF!</f>
        <v>#REF!</v>
      </c>
      <c r="E27" s="250"/>
      <c r="F27" s="250"/>
      <c r="G27" s="251" t="e">
        <f t="shared" si="3"/>
        <v>#REF!</v>
      </c>
      <c r="H27" s="251"/>
      <c r="I27" s="34" t="s">
        <v>22</v>
      </c>
      <c r="J27" s="66"/>
    </row>
    <row r="28" spans="1:10" ht="15" customHeight="1" x14ac:dyDescent="0.25">
      <c r="A28" s="33" t="s">
        <v>23</v>
      </c>
      <c r="B28" s="97">
        <v>13</v>
      </c>
      <c r="C28" s="105"/>
      <c r="D28" s="249" t="e">
        <f>+'Schedule A'!#REF!</f>
        <v>#REF!</v>
      </c>
      <c r="E28" s="250"/>
      <c r="F28" s="250"/>
      <c r="G28" s="251" t="e">
        <f t="shared" si="3"/>
        <v>#REF!</v>
      </c>
      <c r="H28" s="251"/>
      <c r="I28" s="34" t="s">
        <v>24</v>
      </c>
      <c r="J28" s="66"/>
    </row>
    <row r="29" spans="1:10" ht="15" customHeight="1" x14ac:dyDescent="0.25">
      <c r="A29" s="33" t="s">
        <v>25</v>
      </c>
      <c r="B29" s="97">
        <v>14</v>
      </c>
      <c r="C29" s="105"/>
      <c r="D29" s="249" t="e">
        <f>+'Schedule A'!#REF!</f>
        <v>#REF!</v>
      </c>
      <c r="E29" s="250"/>
      <c r="F29" s="250"/>
      <c r="G29" s="251" t="e">
        <f t="shared" si="3"/>
        <v>#REF!</v>
      </c>
      <c r="H29" s="251"/>
      <c r="I29" s="34" t="s">
        <v>26</v>
      </c>
      <c r="J29" s="66"/>
    </row>
    <row r="30" spans="1:10" x14ac:dyDescent="0.25">
      <c r="A30" s="33" t="s">
        <v>27</v>
      </c>
      <c r="B30" s="97">
        <v>15</v>
      </c>
      <c r="C30" s="104">
        <v>0</v>
      </c>
      <c r="D30" s="249" t="e">
        <f>+'Schedule A'!#REF!</f>
        <v>#REF!</v>
      </c>
      <c r="E30" s="250"/>
      <c r="F30" s="250"/>
      <c r="G30" s="251" t="e">
        <f t="shared" si="3"/>
        <v>#REF!</v>
      </c>
      <c r="H30" s="251"/>
      <c r="I30" s="34" t="s">
        <v>28</v>
      </c>
      <c r="J30" s="66" t="e">
        <f>G30*0.11</f>
        <v>#REF!</v>
      </c>
    </row>
    <row r="31" spans="1:10" ht="25.5" customHeight="1" x14ac:dyDescent="0.25">
      <c r="A31" s="32" t="s">
        <v>9</v>
      </c>
      <c r="B31" s="97"/>
      <c r="C31" s="97" t="s">
        <v>29</v>
      </c>
      <c r="D31" s="252" t="s">
        <v>95</v>
      </c>
      <c r="E31" s="252"/>
      <c r="F31" s="252"/>
      <c r="G31" s="253" t="s">
        <v>30</v>
      </c>
      <c r="H31" s="253"/>
      <c r="I31" s="97" t="s">
        <v>4</v>
      </c>
      <c r="J31" s="68" t="s">
        <v>5</v>
      </c>
    </row>
    <row r="32" spans="1:10" x14ac:dyDescent="0.25">
      <c r="A32" s="12" t="s">
        <v>31</v>
      </c>
      <c r="B32" s="97">
        <v>16</v>
      </c>
      <c r="C32" s="106">
        <v>800</v>
      </c>
      <c r="D32" s="247" t="e">
        <f>+'Schedule A'!#REF!</f>
        <v>#REF!</v>
      </c>
      <c r="E32" s="247"/>
      <c r="F32" s="247"/>
      <c r="G32" s="248" t="e">
        <f>C32-D32</f>
        <v>#REF!</v>
      </c>
      <c r="H32" s="248"/>
      <c r="I32" s="15">
        <v>3</v>
      </c>
      <c r="J32" s="66" t="e">
        <f>G32*I32</f>
        <v>#REF!</v>
      </c>
    </row>
    <row r="33" spans="1:10" x14ac:dyDescent="0.25">
      <c r="A33" s="12" t="s">
        <v>32</v>
      </c>
      <c r="B33" s="97">
        <v>17</v>
      </c>
      <c r="C33" s="106">
        <v>0</v>
      </c>
      <c r="D33" s="247" t="e">
        <f>+'Schedule A'!#REF!</f>
        <v>#REF!</v>
      </c>
      <c r="E33" s="247"/>
      <c r="F33" s="247"/>
      <c r="G33" s="248" t="e">
        <f>C33-D33</f>
        <v>#REF!</v>
      </c>
      <c r="H33" s="248"/>
      <c r="I33" s="15">
        <v>0.84</v>
      </c>
      <c r="J33" s="66" t="e">
        <f>G33*I33</f>
        <v>#REF!</v>
      </c>
    </row>
    <row r="34" spans="1:10" x14ac:dyDescent="0.25">
      <c r="A34" s="12" t="s">
        <v>33</v>
      </c>
      <c r="B34" s="97">
        <v>18</v>
      </c>
      <c r="C34" s="106">
        <v>0</v>
      </c>
      <c r="D34" s="247" t="e">
        <f>+'Schedule A'!#REF!</f>
        <v>#REF!</v>
      </c>
      <c r="E34" s="247"/>
      <c r="F34" s="247"/>
      <c r="G34" s="248" t="e">
        <f>C34-D34</f>
        <v>#REF!</v>
      </c>
      <c r="H34" s="248"/>
      <c r="I34" s="15">
        <v>0.25</v>
      </c>
      <c r="J34" s="66" t="e">
        <f>G34*I34</f>
        <v>#REF!</v>
      </c>
    </row>
    <row r="35" spans="1:10" x14ac:dyDescent="0.25">
      <c r="A35" s="12" t="s">
        <v>34</v>
      </c>
      <c r="B35" s="97">
        <v>19</v>
      </c>
      <c r="C35" s="106">
        <v>0</v>
      </c>
      <c r="D35" s="247" t="e">
        <f>+'Schedule A'!#REF!</f>
        <v>#REF!</v>
      </c>
      <c r="E35" s="247"/>
      <c r="F35" s="247"/>
      <c r="G35" s="248" t="e">
        <f>C35-D35</f>
        <v>#REF!</v>
      </c>
      <c r="H35" s="248"/>
      <c r="I35" s="15">
        <v>0.16</v>
      </c>
      <c r="J35" s="66" t="e">
        <f>G35*I35</f>
        <v>#REF!</v>
      </c>
    </row>
    <row r="36" spans="1:10" ht="15.75" customHeight="1" x14ac:dyDescent="0.25">
      <c r="A36" s="30"/>
      <c r="B36" s="97">
        <v>20</v>
      </c>
      <c r="C36" s="242" t="s">
        <v>35</v>
      </c>
      <c r="D36" s="242"/>
      <c r="E36" s="242"/>
      <c r="F36" s="242"/>
      <c r="G36" s="242"/>
      <c r="H36" s="242"/>
      <c r="I36" s="242"/>
      <c r="J36" s="66" t="e">
        <f>SUM(J14:J35)</f>
        <v>#REF!</v>
      </c>
    </row>
    <row r="37" spans="1:10" ht="15.75" customHeight="1" x14ac:dyDescent="0.25">
      <c r="A37" s="29"/>
      <c r="B37" s="97">
        <v>21</v>
      </c>
      <c r="C37" s="242" t="s">
        <v>36</v>
      </c>
      <c r="D37" s="242"/>
      <c r="E37" s="242"/>
      <c r="F37" s="242"/>
      <c r="G37" s="242"/>
      <c r="H37" s="242"/>
      <c r="I37" s="242"/>
      <c r="J37" s="69"/>
    </row>
    <row r="38" spans="1:10" ht="15.75" customHeight="1" x14ac:dyDescent="0.25">
      <c r="A38" s="29"/>
      <c r="B38" s="97">
        <v>22</v>
      </c>
      <c r="C38" s="242" t="s">
        <v>37</v>
      </c>
      <c r="D38" s="242"/>
      <c r="E38" s="242"/>
      <c r="F38" s="242"/>
      <c r="G38" s="242"/>
      <c r="H38" s="242"/>
      <c r="I38" s="242"/>
      <c r="J38" s="66" t="e">
        <f>SUM(J36:J37)</f>
        <v>#REF!</v>
      </c>
    </row>
    <row r="39" spans="1:10" ht="15.75" customHeight="1" x14ac:dyDescent="0.25">
      <c r="A39" s="29"/>
      <c r="B39" s="97">
        <v>23</v>
      </c>
      <c r="C39" s="242" t="s">
        <v>40</v>
      </c>
      <c r="D39" s="242"/>
      <c r="E39" s="242"/>
      <c r="F39" s="242"/>
      <c r="G39" s="242"/>
      <c r="H39" s="242"/>
      <c r="I39" s="242"/>
      <c r="J39" s="69"/>
    </row>
    <row r="40" spans="1:10" ht="15.75" customHeight="1" x14ac:dyDescent="0.25">
      <c r="A40" s="29"/>
      <c r="B40" s="97">
        <v>24</v>
      </c>
      <c r="C40" s="242" t="s">
        <v>38</v>
      </c>
      <c r="D40" s="242"/>
      <c r="E40" s="242"/>
      <c r="F40" s="242"/>
      <c r="G40" s="242"/>
      <c r="H40" s="242"/>
      <c r="I40" s="242"/>
      <c r="J40" s="69"/>
    </row>
    <row r="41" spans="1:10" ht="15.75" customHeight="1" x14ac:dyDescent="0.25">
      <c r="A41" s="29"/>
      <c r="B41" s="97">
        <v>25</v>
      </c>
      <c r="C41" s="242" t="s">
        <v>39</v>
      </c>
      <c r="D41" s="242"/>
      <c r="E41" s="242"/>
      <c r="F41" s="242"/>
      <c r="G41" s="242"/>
      <c r="H41" s="242"/>
      <c r="I41" s="242"/>
      <c r="J41" s="69"/>
    </row>
    <row r="42" spans="1:10" ht="15.75" customHeight="1" x14ac:dyDescent="0.25">
      <c r="A42" s="29"/>
      <c r="B42" s="97">
        <v>26</v>
      </c>
      <c r="C42" s="242" t="s">
        <v>92</v>
      </c>
      <c r="D42" s="242"/>
      <c r="E42" s="242"/>
      <c r="F42" s="242"/>
      <c r="G42" s="242"/>
      <c r="H42" s="242"/>
      <c r="I42" s="242"/>
      <c r="J42" s="66" t="e">
        <f>+SUM(J38:J41)</f>
        <v>#REF!</v>
      </c>
    </row>
    <row r="43" spans="1:10" ht="15.75" customHeight="1" x14ac:dyDescent="0.25">
      <c r="A43" s="29"/>
      <c r="B43" s="98">
        <v>27</v>
      </c>
      <c r="C43" s="243" t="s">
        <v>41</v>
      </c>
      <c r="D43" s="243"/>
      <c r="E43" s="243"/>
      <c r="F43" s="243"/>
      <c r="G43" s="243"/>
      <c r="H43" s="243"/>
      <c r="I43" s="243"/>
      <c r="J43" s="70"/>
    </row>
    <row r="44" spans="1:10" s="11" customFormat="1" ht="24.95" customHeight="1" x14ac:dyDescent="0.25">
      <c r="A44" s="216" t="s">
        <v>42</v>
      </c>
      <c r="B44" s="217"/>
      <c r="C44" s="217"/>
      <c r="D44" s="217"/>
      <c r="E44" s="217"/>
      <c r="F44" s="217"/>
      <c r="G44" s="217"/>
      <c r="H44" s="217"/>
      <c r="I44" s="217"/>
      <c r="J44" s="218"/>
    </row>
    <row r="45" spans="1:10" x14ac:dyDescent="0.25">
      <c r="A45" s="244"/>
      <c r="B45" s="245"/>
      <c r="C45" s="245"/>
      <c r="D45" s="245"/>
      <c r="E45" s="245"/>
      <c r="F45" s="245"/>
      <c r="G45" s="245"/>
      <c r="H45" s="245"/>
      <c r="I45" s="245"/>
      <c r="J45" s="246"/>
    </row>
    <row r="46" spans="1:10" ht="22.5" customHeight="1" x14ac:dyDescent="0.25">
      <c r="A46" s="213" t="s">
        <v>43</v>
      </c>
      <c r="B46" s="213"/>
      <c r="C46" s="213" t="s">
        <v>44</v>
      </c>
      <c r="D46" s="213"/>
      <c r="E46" s="214" t="s">
        <v>45</v>
      </c>
      <c r="F46" s="214"/>
      <c r="G46" s="214"/>
      <c r="H46" s="214"/>
      <c r="I46" s="1" t="s">
        <v>44</v>
      </c>
    </row>
  </sheetData>
  <sheetProtection sheet="1" objects="1" scenarios="1"/>
  <protectedRanges>
    <protectedRange password="CCC0" sqref="C14:F21" name="Range1"/>
  </protectedRanges>
  <mergeCells count="71">
    <mergeCell ref="C5:H5"/>
    <mergeCell ref="I5:J5"/>
    <mergeCell ref="C2:H2"/>
    <mergeCell ref="I2:J2"/>
    <mergeCell ref="C3:H3"/>
    <mergeCell ref="C4:H4"/>
    <mergeCell ref="I4:J4"/>
    <mergeCell ref="D15:F15"/>
    <mergeCell ref="G15:H15"/>
    <mergeCell ref="H6:J6"/>
    <mergeCell ref="C7:G7"/>
    <mergeCell ref="H7:J7"/>
    <mergeCell ref="H8:J8"/>
    <mergeCell ref="H9:J9"/>
    <mergeCell ref="A10:J10"/>
    <mergeCell ref="D11:J12"/>
    <mergeCell ref="D13:F13"/>
    <mergeCell ref="G13:H13"/>
    <mergeCell ref="D14:F14"/>
    <mergeCell ref="G14:H14"/>
    <mergeCell ref="D16:F16"/>
    <mergeCell ref="G16:H16"/>
    <mergeCell ref="D17:F17"/>
    <mergeCell ref="G17:H17"/>
    <mergeCell ref="D18:F18"/>
    <mergeCell ref="G18:H18"/>
    <mergeCell ref="D19:F19"/>
    <mergeCell ref="G19:H19"/>
    <mergeCell ref="D20:F20"/>
    <mergeCell ref="G20:H20"/>
    <mergeCell ref="D21:F21"/>
    <mergeCell ref="G21:H21"/>
    <mergeCell ref="D23:F23"/>
    <mergeCell ref="G23:H23"/>
    <mergeCell ref="D24:F24"/>
    <mergeCell ref="G24:H24"/>
    <mergeCell ref="D25:F25"/>
    <mergeCell ref="G25:H25"/>
    <mergeCell ref="D26:F26"/>
    <mergeCell ref="G26:H26"/>
    <mergeCell ref="D27:F27"/>
    <mergeCell ref="G27:H27"/>
    <mergeCell ref="D28:F28"/>
    <mergeCell ref="G28:H28"/>
    <mergeCell ref="D29:F29"/>
    <mergeCell ref="G29:H29"/>
    <mergeCell ref="D30:F30"/>
    <mergeCell ref="G30:H30"/>
    <mergeCell ref="D31:F31"/>
    <mergeCell ref="G31:H31"/>
    <mergeCell ref="C39:I39"/>
    <mergeCell ref="D32:F32"/>
    <mergeCell ref="G32:H32"/>
    <mergeCell ref="D33:F33"/>
    <mergeCell ref="G33:H33"/>
    <mergeCell ref="D34:F34"/>
    <mergeCell ref="G34:H34"/>
    <mergeCell ref="D35:F35"/>
    <mergeCell ref="G35:H35"/>
    <mergeCell ref="C36:I36"/>
    <mergeCell ref="C37:I37"/>
    <mergeCell ref="C38:I38"/>
    <mergeCell ref="A46:B46"/>
    <mergeCell ref="C46:D46"/>
    <mergeCell ref="E46:H46"/>
    <mergeCell ref="C40:I40"/>
    <mergeCell ref="C41:I41"/>
    <mergeCell ref="C42:I42"/>
    <mergeCell ref="C43:I43"/>
    <mergeCell ref="A44:J44"/>
    <mergeCell ref="A45:J45"/>
  </mergeCells>
  <printOptions horizontalCentered="1"/>
  <pageMargins left="0.2" right="0.2" top="0.05" bottom="0.11" header="0" footer="0"/>
  <pageSetup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Zeros="0" workbookViewId="0">
      <selection activeCell="C19" sqref="C19"/>
    </sheetView>
  </sheetViews>
  <sheetFormatPr defaultColWidth="9.140625" defaultRowHeight="15" x14ac:dyDescent="0.25"/>
  <cols>
    <col min="1" max="2" width="10.7109375" style="27" customWidth="1"/>
    <col min="3" max="10" width="13.7109375" style="27" customWidth="1"/>
    <col min="11" max="16384" width="9.140625" style="27"/>
  </cols>
  <sheetData>
    <row r="1" spans="1:12" ht="15" customHeight="1" x14ac:dyDescent="0.35">
      <c r="C1" s="47"/>
      <c r="D1" s="47"/>
      <c r="E1" s="47"/>
      <c r="F1" s="47"/>
      <c r="G1" s="47"/>
      <c r="H1" s="47"/>
      <c r="J1" s="77" t="s">
        <v>121</v>
      </c>
    </row>
    <row r="2" spans="1:12" ht="15" customHeight="1" x14ac:dyDescent="0.25">
      <c r="C2" s="47"/>
      <c r="D2" s="47"/>
      <c r="E2" s="47"/>
      <c r="F2" s="47"/>
      <c r="G2" s="47"/>
      <c r="H2" s="47"/>
      <c r="I2" s="74" t="s">
        <v>123</v>
      </c>
      <c r="J2" s="76"/>
    </row>
    <row r="3" spans="1:12" ht="15" customHeight="1" x14ac:dyDescent="0.25">
      <c r="C3" s="44"/>
      <c r="D3" s="44"/>
      <c r="E3" s="44"/>
      <c r="F3" s="44"/>
      <c r="G3" s="44"/>
      <c r="H3" s="44"/>
      <c r="I3" s="74" t="s">
        <v>124</v>
      </c>
      <c r="J3" s="81">
        <f>+'privilege tax'!C37</f>
        <v>0</v>
      </c>
    </row>
    <row r="4" spans="1:12" ht="21" x14ac:dyDescent="0.35">
      <c r="C4" s="50" t="s">
        <v>46</v>
      </c>
      <c r="D4" s="50"/>
      <c r="E4" s="50"/>
      <c r="F4" s="50"/>
      <c r="G4" s="50"/>
      <c r="H4" s="50"/>
      <c r="I4" s="50"/>
      <c r="J4" s="50"/>
    </row>
    <row r="5" spans="1:12" ht="21" x14ac:dyDescent="0.35">
      <c r="C5" s="50" t="s">
        <v>58</v>
      </c>
      <c r="D5" s="49"/>
      <c r="E5" s="49"/>
      <c r="F5" s="49"/>
      <c r="G5" s="49"/>
      <c r="H5" s="49"/>
      <c r="I5" s="49"/>
      <c r="J5" s="49"/>
    </row>
    <row r="6" spans="1:12" x14ac:dyDescent="0.25">
      <c r="C6" s="48" t="s">
        <v>96</v>
      </c>
      <c r="D6" s="48"/>
      <c r="E6" s="48"/>
      <c r="F6" s="48"/>
      <c r="G6" s="48"/>
      <c r="H6" s="48"/>
      <c r="I6" s="48"/>
      <c r="J6" s="48"/>
      <c r="K6" s="47"/>
      <c r="L6" s="47"/>
    </row>
    <row r="7" spans="1:12" s="51" customFormat="1" ht="45" customHeight="1" x14ac:dyDescent="0.25">
      <c r="A7" s="265" t="s">
        <v>97</v>
      </c>
      <c r="B7" s="265"/>
      <c r="C7" s="265"/>
      <c r="D7" s="265"/>
      <c r="E7" s="265"/>
      <c r="F7" s="265"/>
      <c r="G7" s="265"/>
      <c r="H7" s="265"/>
      <c r="I7" s="265"/>
      <c r="J7" s="265"/>
    </row>
    <row r="8" spans="1:12" ht="10.5" customHeight="1" thickBot="1" x14ac:dyDescent="0.3">
      <c r="A8" s="266"/>
      <c r="B8" s="266"/>
      <c r="C8" s="266"/>
      <c r="D8" s="266"/>
      <c r="E8" s="266"/>
      <c r="F8" s="266"/>
      <c r="G8" s="266"/>
      <c r="H8" s="266"/>
      <c r="I8" s="266"/>
      <c r="J8" s="266"/>
    </row>
    <row r="9" spans="1:12" ht="15" customHeight="1" x14ac:dyDescent="0.25">
      <c r="A9" s="267" t="s">
        <v>58</v>
      </c>
      <c r="B9" s="268"/>
      <c r="C9" s="64" t="s">
        <v>59</v>
      </c>
      <c r="D9" s="64" t="s">
        <v>60</v>
      </c>
      <c r="E9" s="64" t="s">
        <v>61</v>
      </c>
      <c r="F9" s="64" t="s">
        <v>62</v>
      </c>
      <c r="G9" s="64" t="s">
        <v>63</v>
      </c>
      <c r="H9" s="64" t="s">
        <v>64</v>
      </c>
      <c r="I9" s="64" t="s">
        <v>65</v>
      </c>
      <c r="J9" s="64" t="s">
        <v>66</v>
      </c>
    </row>
    <row r="10" spans="1:12" ht="30" customHeight="1" thickBot="1" x14ac:dyDescent="0.3">
      <c r="A10" s="269" t="s">
        <v>90</v>
      </c>
      <c r="B10" s="270"/>
      <c r="C10" s="61"/>
      <c r="D10" s="61"/>
      <c r="E10" s="61"/>
      <c r="F10" s="61"/>
      <c r="G10" s="61"/>
      <c r="H10" s="61"/>
      <c r="I10" s="61"/>
      <c r="J10" s="61"/>
    </row>
    <row r="11" spans="1:12" ht="30" customHeight="1" thickBot="1" x14ac:dyDescent="0.3">
      <c r="A11" s="263" t="s">
        <v>67</v>
      </c>
      <c r="B11" s="264"/>
      <c r="C11" s="61"/>
      <c r="D11" s="61"/>
      <c r="E11" s="61"/>
      <c r="F11" s="61"/>
      <c r="G11" s="61"/>
      <c r="H11" s="61"/>
      <c r="I11" s="61"/>
      <c r="J11" s="61"/>
    </row>
    <row r="12" spans="1:12" ht="30" customHeight="1" thickBot="1" x14ac:dyDescent="0.3">
      <c r="A12" s="263" t="s">
        <v>68</v>
      </c>
      <c r="B12" s="264"/>
      <c r="C12" s="61"/>
      <c r="D12" s="61"/>
      <c r="E12" s="61"/>
      <c r="F12" s="61"/>
      <c r="G12" s="61"/>
      <c r="H12" s="61"/>
      <c r="I12" s="61"/>
      <c r="J12" s="61"/>
    </row>
    <row r="13" spans="1:12" ht="30" customHeight="1" thickBot="1" x14ac:dyDescent="0.3">
      <c r="A13" s="263" t="s">
        <v>69</v>
      </c>
      <c r="B13" s="264"/>
      <c r="C13" s="61"/>
      <c r="D13" s="61"/>
      <c r="E13" s="61"/>
      <c r="F13" s="61"/>
      <c r="G13" s="61"/>
      <c r="H13" s="61"/>
      <c r="I13" s="61"/>
      <c r="J13" s="61"/>
    </row>
    <row r="14" spans="1:12" ht="30" customHeight="1" thickBot="1" x14ac:dyDescent="0.3">
      <c r="A14" s="263" t="s">
        <v>70</v>
      </c>
      <c r="B14" s="264"/>
      <c r="C14" s="61"/>
      <c r="D14" s="61"/>
      <c r="E14" s="61"/>
      <c r="F14" s="61"/>
      <c r="G14" s="61"/>
      <c r="H14" s="61"/>
      <c r="I14" s="61"/>
      <c r="J14" s="61"/>
    </row>
    <row r="15" spans="1:12" ht="30" customHeight="1" thickBot="1" x14ac:dyDescent="0.3">
      <c r="A15" s="263" t="s">
        <v>71</v>
      </c>
      <c r="B15" s="264"/>
      <c r="C15" s="61"/>
      <c r="D15" s="61"/>
      <c r="E15" s="61"/>
      <c r="F15" s="61"/>
      <c r="G15" s="61"/>
      <c r="H15" s="61"/>
      <c r="I15" s="61"/>
      <c r="J15" s="61"/>
    </row>
    <row r="16" spans="1:12" ht="30" customHeight="1" thickBot="1" x14ac:dyDescent="0.3">
      <c r="A16" s="263" t="s">
        <v>72</v>
      </c>
      <c r="B16" s="264"/>
      <c r="C16" s="61"/>
      <c r="D16" s="61"/>
      <c r="E16" s="61"/>
      <c r="F16" s="61"/>
      <c r="G16" s="61"/>
      <c r="H16" s="61"/>
      <c r="I16" s="61"/>
      <c r="J16" s="61"/>
    </row>
    <row r="17" spans="1:10" ht="30" customHeight="1" thickBot="1" x14ac:dyDescent="0.3">
      <c r="A17" s="263" t="s">
        <v>73</v>
      </c>
      <c r="B17" s="264"/>
      <c r="C17" s="61"/>
      <c r="D17" s="61"/>
      <c r="E17" s="61"/>
      <c r="F17" s="61"/>
      <c r="G17" s="61"/>
      <c r="H17" s="61"/>
      <c r="I17" s="61"/>
      <c r="J17" s="61"/>
    </row>
    <row r="18" spans="1:10" ht="30" customHeight="1" thickBot="1" x14ac:dyDescent="0.3">
      <c r="A18" s="263" t="s">
        <v>74</v>
      </c>
      <c r="B18" s="264"/>
      <c r="C18" s="61"/>
      <c r="D18" s="61"/>
      <c r="E18" s="61"/>
      <c r="F18" s="61"/>
      <c r="G18" s="61"/>
      <c r="H18" s="61"/>
      <c r="I18" s="61"/>
      <c r="J18" s="61"/>
    </row>
    <row r="19" spans="1:10" ht="30" customHeight="1" thickBot="1" x14ac:dyDescent="0.3">
      <c r="A19" s="263" t="s">
        <v>75</v>
      </c>
      <c r="B19" s="264"/>
      <c r="C19" s="62"/>
      <c r="D19" s="61"/>
      <c r="E19" s="61"/>
      <c r="F19" s="61"/>
      <c r="G19" s="61"/>
      <c r="H19" s="61"/>
      <c r="I19" s="61"/>
      <c r="J19" s="61"/>
    </row>
    <row r="20" spans="1:10" ht="30" customHeight="1" thickBot="1" x14ac:dyDescent="0.3">
      <c r="A20" s="263" t="s">
        <v>119</v>
      </c>
      <c r="B20" s="264"/>
      <c r="C20" s="62"/>
      <c r="D20" s="61"/>
      <c r="E20" s="61"/>
      <c r="F20" s="61"/>
      <c r="G20" s="61"/>
      <c r="H20" s="61"/>
      <c r="I20" s="61"/>
      <c r="J20" s="61"/>
    </row>
    <row r="21" spans="1:10" ht="30" customHeight="1" thickBot="1" x14ac:dyDescent="0.3">
      <c r="A21" s="263" t="s">
        <v>119</v>
      </c>
      <c r="B21" s="264"/>
      <c r="C21" s="62"/>
      <c r="D21" s="61"/>
      <c r="E21" s="61"/>
      <c r="F21" s="61"/>
      <c r="G21" s="61"/>
      <c r="H21" s="61"/>
      <c r="I21" s="61"/>
      <c r="J21" s="61"/>
    </row>
    <row r="22" spans="1:10" ht="30" customHeight="1" thickBot="1" x14ac:dyDescent="0.3">
      <c r="A22" s="79" t="s">
        <v>76</v>
      </c>
      <c r="B22" s="42"/>
      <c r="C22" s="63">
        <f>SUM(C10:C20)</f>
        <v>0</v>
      </c>
      <c r="D22" s="62">
        <f t="shared" ref="D22:J22" si="0">SUM(D10:D20)</f>
        <v>0</v>
      </c>
      <c r="E22" s="62">
        <f t="shared" si="0"/>
        <v>0</v>
      </c>
      <c r="F22" s="62">
        <f t="shared" si="0"/>
        <v>0</v>
      </c>
      <c r="G22" s="62">
        <f t="shared" si="0"/>
        <v>0</v>
      </c>
      <c r="H22" s="62">
        <f t="shared" si="0"/>
        <v>0</v>
      </c>
      <c r="I22" s="62">
        <f t="shared" si="0"/>
        <v>0</v>
      </c>
      <c r="J22" s="62">
        <f t="shared" si="0"/>
        <v>0</v>
      </c>
    </row>
  </sheetData>
  <mergeCells count="15">
    <mergeCell ref="A12:B12"/>
    <mergeCell ref="A13:B13"/>
    <mergeCell ref="A14:B14"/>
    <mergeCell ref="A15:B15"/>
    <mergeCell ref="A16:B16"/>
    <mergeCell ref="A7:J7"/>
    <mergeCell ref="A8:J8"/>
    <mergeCell ref="A9:B9"/>
    <mergeCell ref="A10:B10"/>
    <mergeCell ref="A11:B11"/>
    <mergeCell ref="A18:B18"/>
    <mergeCell ref="A19:B19"/>
    <mergeCell ref="A20:B20"/>
    <mergeCell ref="A21:B21"/>
    <mergeCell ref="A17:B17"/>
  </mergeCells>
  <printOptions horizontalCentered="1"/>
  <pageMargins left="0.25" right="0.25" top="0.17" bottom="0.16" header="0.19" footer="0.1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22"/>
  <sheetViews>
    <sheetView showGridLines="0" showZeros="0" topLeftCell="A16" zoomScaleNormal="100" workbookViewId="0">
      <selection activeCell="D16" sqref="D16"/>
    </sheetView>
  </sheetViews>
  <sheetFormatPr defaultRowHeight="15" x14ac:dyDescent="0.25"/>
  <cols>
    <col min="1" max="1" width="10.7109375" customWidth="1"/>
    <col min="2" max="2" width="10.7109375" style="27" customWidth="1"/>
    <col min="3" max="11" width="13.28515625" style="27" customWidth="1"/>
    <col min="12" max="12" width="13.28515625" customWidth="1"/>
  </cols>
  <sheetData>
    <row r="1" spans="1:12" s="27" customFormat="1" ht="20.100000000000001" customHeight="1" x14ac:dyDescent="0.35">
      <c r="L1" s="77" t="s">
        <v>121</v>
      </c>
    </row>
    <row r="2" spans="1:12" ht="20.100000000000001" customHeight="1" x14ac:dyDescent="0.3">
      <c r="K2" s="74" t="s">
        <v>123</v>
      </c>
      <c r="L2" s="91">
        <f>+'Tax Return'!J3</f>
        <v>0</v>
      </c>
    </row>
    <row r="3" spans="1:12" ht="20.100000000000001" customHeight="1" x14ac:dyDescent="0.3">
      <c r="C3" s="44"/>
      <c r="D3" s="44"/>
      <c r="E3" s="44"/>
      <c r="F3" s="44"/>
      <c r="G3" s="44"/>
      <c r="H3" s="44"/>
      <c r="K3" s="74" t="s">
        <v>124</v>
      </c>
      <c r="L3" s="90">
        <f>+'Tax Return'!F6</f>
        <v>0</v>
      </c>
    </row>
    <row r="4" spans="1:12" ht="21" x14ac:dyDescent="0.35">
      <c r="D4" s="50"/>
      <c r="E4" s="50"/>
      <c r="F4" s="72" t="s">
        <v>46</v>
      </c>
      <c r="G4" s="50"/>
      <c r="H4" s="50"/>
    </row>
    <row r="5" spans="1:12" ht="21" x14ac:dyDescent="0.35">
      <c r="D5" s="49"/>
      <c r="E5" s="49"/>
      <c r="F5" s="72" t="s">
        <v>58</v>
      </c>
      <c r="G5" s="49"/>
      <c r="H5" s="49"/>
      <c r="I5" s="49"/>
      <c r="J5" s="49"/>
    </row>
    <row r="6" spans="1:12" x14ac:dyDescent="0.25">
      <c r="D6" s="48"/>
      <c r="E6" s="48"/>
      <c r="F6" s="73" t="s">
        <v>96</v>
      </c>
      <c r="G6" s="48"/>
      <c r="H6" s="48"/>
      <c r="I6" s="48"/>
      <c r="J6" s="48"/>
      <c r="K6" s="47"/>
      <c r="L6" s="47"/>
    </row>
    <row r="7" spans="1:12" s="51" customFormat="1" ht="45" customHeight="1" x14ac:dyDescent="0.25">
      <c r="A7" s="271" t="s">
        <v>126</v>
      </c>
      <c r="B7" s="271"/>
      <c r="C7" s="271"/>
      <c r="D7" s="271"/>
      <c r="E7" s="271"/>
      <c r="F7" s="271"/>
      <c r="G7" s="271"/>
      <c r="H7" s="271"/>
      <c r="I7" s="271"/>
      <c r="J7" s="271"/>
      <c r="K7" s="271"/>
      <c r="L7" s="271"/>
    </row>
    <row r="8" spans="1:12" ht="10.5" customHeight="1" thickBot="1" x14ac:dyDescent="0.3">
      <c r="A8" s="266"/>
      <c r="B8" s="266"/>
      <c r="C8" s="266"/>
      <c r="D8" s="266"/>
      <c r="E8" s="266"/>
      <c r="F8" s="266"/>
      <c r="G8" s="266"/>
      <c r="H8" s="266"/>
      <c r="I8" s="266"/>
      <c r="J8" s="266"/>
    </row>
    <row r="9" spans="1:12" ht="30" customHeight="1" x14ac:dyDescent="0.25">
      <c r="A9" s="272" t="s">
        <v>58</v>
      </c>
      <c r="B9" s="273"/>
      <c r="C9" s="151" t="s">
        <v>59</v>
      </c>
      <c r="D9" s="151" t="s">
        <v>60</v>
      </c>
      <c r="E9" s="151" t="s">
        <v>61</v>
      </c>
      <c r="F9" s="151" t="s">
        <v>62</v>
      </c>
      <c r="G9" s="151" t="s">
        <v>63</v>
      </c>
      <c r="H9" s="151" t="s">
        <v>64</v>
      </c>
      <c r="I9" s="151" t="s">
        <v>65</v>
      </c>
      <c r="J9" s="151" t="s">
        <v>66</v>
      </c>
      <c r="K9" s="151" t="s">
        <v>99</v>
      </c>
      <c r="L9" s="151" t="s">
        <v>100</v>
      </c>
    </row>
    <row r="10" spans="1:12" ht="30" customHeight="1" thickBot="1" x14ac:dyDescent="0.3">
      <c r="A10" s="269" t="s">
        <v>90</v>
      </c>
      <c r="B10" s="270"/>
      <c r="C10" s="61"/>
      <c r="D10" s="61"/>
      <c r="E10" s="61"/>
      <c r="F10" s="61"/>
      <c r="G10" s="61"/>
      <c r="H10" s="61"/>
      <c r="I10" s="61"/>
      <c r="J10" s="61"/>
      <c r="K10" s="61"/>
      <c r="L10" s="61"/>
    </row>
    <row r="11" spans="1:12" ht="30" customHeight="1" thickBot="1" x14ac:dyDescent="0.3">
      <c r="A11" s="263" t="s">
        <v>67</v>
      </c>
      <c r="B11" s="264"/>
      <c r="C11" s="61"/>
      <c r="D11" s="61"/>
      <c r="E11" s="61"/>
      <c r="F11" s="61"/>
      <c r="G11" s="61"/>
      <c r="H11" s="61"/>
      <c r="I11" s="61"/>
      <c r="J11" s="61"/>
      <c r="K11" s="61"/>
      <c r="L11" s="61"/>
    </row>
    <row r="12" spans="1:12" ht="30" customHeight="1" thickBot="1" x14ac:dyDescent="0.3">
      <c r="A12" s="263" t="s">
        <v>68</v>
      </c>
      <c r="B12" s="264"/>
      <c r="C12" s="61"/>
      <c r="D12" s="61"/>
      <c r="E12" s="61"/>
      <c r="F12" s="61"/>
      <c r="G12" s="61"/>
      <c r="H12" s="61"/>
      <c r="I12" s="61"/>
      <c r="J12" s="61"/>
      <c r="K12" s="61"/>
      <c r="L12" s="61"/>
    </row>
    <row r="13" spans="1:12" ht="30" customHeight="1" thickBot="1" x14ac:dyDescent="0.3">
      <c r="A13" s="263" t="s">
        <v>69</v>
      </c>
      <c r="B13" s="264"/>
      <c r="C13" s="61"/>
      <c r="D13" s="61"/>
      <c r="E13" s="61"/>
      <c r="F13" s="61"/>
      <c r="G13" s="61"/>
      <c r="H13" s="61"/>
      <c r="I13" s="61"/>
      <c r="J13" s="61"/>
      <c r="K13" s="61"/>
      <c r="L13" s="61"/>
    </row>
    <row r="14" spans="1:12" ht="30" customHeight="1" thickBot="1" x14ac:dyDescent="0.3">
      <c r="A14" s="263" t="s">
        <v>70</v>
      </c>
      <c r="B14" s="264"/>
      <c r="C14" s="61"/>
      <c r="D14" s="61"/>
      <c r="E14" s="61"/>
      <c r="F14" s="61"/>
      <c r="G14" s="61"/>
      <c r="H14" s="61"/>
      <c r="I14" s="61"/>
      <c r="J14" s="61"/>
      <c r="K14" s="61"/>
      <c r="L14" s="61"/>
    </row>
    <row r="15" spans="1:12" ht="30" customHeight="1" thickBot="1" x14ac:dyDescent="0.3">
      <c r="A15" s="263" t="s">
        <v>71</v>
      </c>
      <c r="B15" s="264"/>
      <c r="C15" s="61"/>
      <c r="D15" s="61"/>
      <c r="E15" s="61"/>
      <c r="F15" s="61"/>
      <c r="G15" s="61"/>
      <c r="H15" s="61"/>
      <c r="I15" s="61"/>
      <c r="J15" s="61"/>
      <c r="K15" s="61"/>
      <c r="L15" s="61"/>
    </row>
    <row r="16" spans="1:12" ht="37.15" customHeight="1" thickBot="1" x14ac:dyDescent="0.3">
      <c r="A16" s="263" t="s">
        <v>72</v>
      </c>
      <c r="B16" s="264"/>
      <c r="C16" s="61"/>
      <c r="D16" s="61"/>
      <c r="E16" s="61"/>
      <c r="F16" s="61"/>
      <c r="G16" s="61"/>
      <c r="H16" s="61"/>
      <c r="I16" s="61"/>
      <c r="J16" s="61"/>
      <c r="K16" s="61"/>
      <c r="L16" s="61"/>
    </row>
    <row r="17" spans="1:12" ht="30" customHeight="1" thickBot="1" x14ac:dyDescent="0.3">
      <c r="A17" s="263" t="s">
        <v>73</v>
      </c>
      <c r="B17" s="264"/>
      <c r="C17" s="61"/>
      <c r="D17" s="61"/>
      <c r="E17" s="61"/>
      <c r="F17" s="61"/>
      <c r="G17" s="61"/>
      <c r="H17" s="61"/>
      <c r="I17" s="61"/>
      <c r="J17" s="61"/>
      <c r="K17" s="61"/>
      <c r="L17" s="61"/>
    </row>
    <row r="18" spans="1:12" ht="30" customHeight="1" thickBot="1" x14ac:dyDescent="0.3">
      <c r="A18" s="263" t="s">
        <v>74</v>
      </c>
      <c r="B18" s="264"/>
      <c r="C18" s="61"/>
      <c r="D18" s="61"/>
      <c r="E18" s="61"/>
      <c r="F18" s="61"/>
      <c r="G18" s="61"/>
      <c r="H18" s="61"/>
      <c r="I18" s="61"/>
      <c r="J18" s="61"/>
      <c r="K18" s="61"/>
      <c r="L18" s="61"/>
    </row>
    <row r="19" spans="1:12" ht="30" customHeight="1" thickBot="1" x14ac:dyDescent="0.3">
      <c r="A19" s="263" t="s">
        <v>75</v>
      </c>
      <c r="B19" s="264"/>
      <c r="C19" s="62"/>
      <c r="D19" s="61"/>
      <c r="E19" s="61"/>
      <c r="F19" s="61"/>
      <c r="G19" s="61"/>
      <c r="H19" s="61"/>
      <c r="I19" s="61"/>
      <c r="J19" s="61"/>
      <c r="K19" s="61"/>
      <c r="L19" s="61"/>
    </row>
    <row r="20" spans="1:12" ht="30" customHeight="1" thickBot="1" x14ac:dyDescent="0.3">
      <c r="A20" s="263" t="s">
        <v>133</v>
      </c>
      <c r="B20" s="264"/>
      <c r="C20" s="62"/>
      <c r="D20" s="61"/>
      <c r="E20" s="61"/>
      <c r="F20" s="61"/>
      <c r="G20" s="61"/>
      <c r="H20" s="61"/>
      <c r="I20" s="61"/>
      <c r="J20" s="61"/>
      <c r="K20" s="61"/>
      <c r="L20" s="61"/>
    </row>
    <row r="21" spans="1:12" s="27" customFormat="1" ht="30" customHeight="1" thickBot="1" x14ac:dyDescent="0.3">
      <c r="A21" s="263" t="s">
        <v>119</v>
      </c>
      <c r="B21" s="264"/>
      <c r="C21" s="62"/>
      <c r="D21" s="61"/>
      <c r="E21" s="61"/>
      <c r="F21" s="61"/>
      <c r="G21" s="61"/>
      <c r="H21" s="61"/>
      <c r="I21" s="61"/>
      <c r="J21" s="61"/>
      <c r="K21" s="61"/>
      <c r="L21" s="61"/>
    </row>
    <row r="22" spans="1:12" ht="30" customHeight="1" thickBot="1" x14ac:dyDescent="0.3">
      <c r="A22" s="152" t="s">
        <v>76</v>
      </c>
      <c r="B22" s="42"/>
      <c r="C22" s="61">
        <f>SUM(C10:C20)</f>
        <v>0</v>
      </c>
      <c r="D22" s="62">
        <f t="shared" ref="D22:J22" si="0">SUM(D10:D20)</f>
        <v>0</v>
      </c>
      <c r="E22" s="62">
        <f t="shared" si="0"/>
        <v>0</v>
      </c>
      <c r="F22" s="62">
        <f t="shared" si="0"/>
        <v>0</v>
      </c>
      <c r="G22" s="62">
        <f t="shared" si="0"/>
        <v>0</v>
      </c>
      <c r="H22" s="62">
        <f t="shared" si="0"/>
        <v>0</v>
      </c>
      <c r="I22" s="62">
        <f t="shared" si="0"/>
        <v>0</v>
      </c>
      <c r="J22" s="62">
        <f t="shared" si="0"/>
        <v>0</v>
      </c>
      <c r="K22" s="62">
        <f t="shared" ref="K22:L22" si="1">SUM(K10:K20)</f>
        <v>0</v>
      </c>
      <c r="L22" s="62">
        <f t="shared" si="1"/>
        <v>0</v>
      </c>
    </row>
  </sheetData>
  <customSheetViews>
    <customSheetView guid="{D6C420C7-76C1-4DFC-893E-F4A924AE3216}" zeroValues="0" topLeftCell="A25">
      <selection activeCell="A48" sqref="A48"/>
      <pageMargins left="0.25" right="0.25" top="0.17" bottom="0.16" header="0.19" footer="0.16"/>
      <printOptions horizontalCentered="1"/>
      <pageSetup orientation="portrait" verticalDpi="0" r:id="rId1"/>
    </customSheetView>
  </customSheetViews>
  <mergeCells count="15">
    <mergeCell ref="A21:B21"/>
    <mergeCell ref="A7:L7"/>
    <mergeCell ref="A19:B19"/>
    <mergeCell ref="A20:B20"/>
    <mergeCell ref="A13:B13"/>
    <mergeCell ref="A14:B14"/>
    <mergeCell ref="A15:B15"/>
    <mergeCell ref="A16:B16"/>
    <mergeCell ref="A17:B17"/>
    <mergeCell ref="A11:B11"/>
    <mergeCell ref="A12:B12"/>
    <mergeCell ref="A18:B18"/>
    <mergeCell ref="A8:J8"/>
    <mergeCell ref="A9:B9"/>
    <mergeCell ref="A10:B10"/>
  </mergeCells>
  <printOptions horizontalCentered="1"/>
  <pageMargins left="0.25" right="0.25" top="0.17" bottom="0.16" header="0.19" footer="0.16"/>
  <pageSetup scale="86" fitToHeight="0"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workbookViewId="0">
      <selection activeCell="C1" sqref="C1"/>
    </sheetView>
  </sheetViews>
  <sheetFormatPr defaultRowHeight="15" x14ac:dyDescent="0.25"/>
  <cols>
    <col min="1" max="1" width="12.85546875" customWidth="1"/>
    <col min="3" max="9" width="13.7109375" customWidth="1"/>
  </cols>
  <sheetData>
    <row r="1" spans="1:10" ht="21" x14ac:dyDescent="0.35">
      <c r="A1" s="27"/>
      <c r="B1" s="27"/>
      <c r="C1" s="47"/>
      <c r="D1" s="47"/>
      <c r="E1" s="47"/>
      <c r="F1" s="47"/>
      <c r="G1" s="47"/>
      <c r="H1" s="47"/>
      <c r="I1" s="27"/>
      <c r="J1" s="77" t="s">
        <v>125</v>
      </c>
    </row>
    <row r="2" spans="1:10" ht="18.75" x14ac:dyDescent="0.3">
      <c r="A2" s="27"/>
      <c r="B2" s="27"/>
      <c r="C2" s="47"/>
      <c r="D2" s="47"/>
      <c r="E2" s="47"/>
      <c r="F2" s="47"/>
      <c r="G2" s="47"/>
      <c r="H2" s="47"/>
      <c r="I2" s="74" t="s">
        <v>123</v>
      </c>
      <c r="J2" s="91"/>
    </row>
    <row r="3" spans="1:10" ht="18.75" x14ac:dyDescent="0.3">
      <c r="A3" s="27"/>
      <c r="B3" s="27"/>
      <c r="C3" s="78"/>
      <c r="D3" s="78"/>
      <c r="E3" s="78"/>
      <c r="F3" s="78"/>
      <c r="G3" s="78"/>
      <c r="H3" s="78"/>
      <c r="I3" s="74" t="s">
        <v>124</v>
      </c>
      <c r="J3" s="90"/>
    </row>
    <row r="4" spans="1:10" ht="25.15" customHeight="1" x14ac:dyDescent="0.35">
      <c r="A4" s="27"/>
      <c r="B4" s="27"/>
      <c r="C4" s="50" t="s">
        <v>46</v>
      </c>
      <c r="D4" s="50"/>
      <c r="E4" s="50"/>
      <c r="F4" s="50"/>
      <c r="G4" s="50"/>
      <c r="H4" s="50"/>
      <c r="I4" s="50"/>
      <c r="J4" s="50"/>
    </row>
    <row r="5" spans="1:10" ht="19.899999999999999" customHeight="1" x14ac:dyDescent="0.35">
      <c r="A5" s="27"/>
      <c r="B5" s="27"/>
      <c r="C5" s="50" t="s">
        <v>98</v>
      </c>
      <c r="D5" s="49"/>
      <c r="E5" s="49"/>
      <c r="F5" s="49"/>
      <c r="G5" s="49"/>
      <c r="H5" s="49"/>
      <c r="I5" s="49"/>
      <c r="J5" s="49"/>
    </row>
    <row r="6" spans="1:10" ht="18" customHeight="1" x14ac:dyDescent="0.25">
      <c r="A6" s="27"/>
      <c r="B6" s="27"/>
      <c r="C6" s="48" t="s">
        <v>169</v>
      </c>
      <c r="D6" s="48"/>
      <c r="E6" s="48"/>
      <c r="F6" s="48"/>
      <c r="G6" s="48"/>
      <c r="H6" s="48"/>
      <c r="I6" s="48"/>
      <c r="J6" s="48"/>
    </row>
    <row r="7" spans="1:10" ht="51" customHeight="1" x14ac:dyDescent="0.25">
      <c r="A7" s="265" t="s">
        <v>127</v>
      </c>
      <c r="B7" s="265"/>
      <c r="C7" s="265"/>
      <c r="D7" s="265"/>
      <c r="E7" s="265"/>
      <c r="F7" s="265"/>
      <c r="G7" s="265"/>
      <c r="H7" s="265"/>
      <c r="I7" s="265"/>
      <c r="J7" s="265"/>
    </row>
    <row r="8" spans="1:10" ht="12.6" customHeight="1" thickBot="1" x14ac:dyDescent="0.3">
      <c r="A8" s="55"/>
      <c r="B8" s="55"/>
      <c r="C8" s="56"/>
      <c r="D8" s="56"/>
      <c r="E8" s="56"/>
      <c r="F8" s="56"/>
      <c r="G8" s="56"/>
      <c r="H8" s="56"/>
      <c r="I8" s="56"/>
      <c r="J8" s="27"/>
    </row>
    <row r="9" spans="1:10" ht="30" customHeight="1" x14ac:dyDescent="0.25">
      <c r="A9" s="274" t="s">
        <v>107</v>
      </c>
      <c r="B9" s="275"/>
      <c r="C9" s="155" t="s">
        <v>101</v>
      </c>
      <c r="D9" s="155" t="s">
        <v>102</v>
      </c>
      <c r="E9" s="155" t="s">
        <v>103</v>
      </c>
      <c r="F9" s="155" t="s">
        <v>104</v>
      </c>
      <c r="G9" s="155" t="s">
        <v>105</v>
      </c>
      <c r="H9" s="155" t="s">
        <v>108</v>
      </c>
      <c r="I9" s="155" t="s">
        <v>109</v>
      </c>
      <c r="J9" s="54"/>
    </row>
    <row r="10" spans="1:10" ht="30" customHeight="1" thickBot="1" x14ac:dyDescent="0.3">
      <c r="A10" s="269" t="s">
        <v>106</v>
      </c>
      <c r="B10" s="270"/>
      <c r="C10" s="65"/>
      <c r="D10" s="65"/>
      <c r="E10" s="65"/>
      <c r="F10" s="65"/>
      <c r="G10" s="65"/>
      <c r="H10" s="65"/>
      <c r="I10" s="65"/>
      <c r="J10" s="27"/>
    </row>
    <row r="11" spans="1:10" ht="30" customHeight="1" thickBot="1" x14ac:dyDescent="0.3">
      <c r="A11" s="263" t="s">
        <v>139</v>
      </c>
      <c r="B11" s="264"/>
      <c r="C11" s="65"/>
      <c r="D11" s="65"/>
      <c r="E11" s="65"/>
      <c r="F11" s="65"/>
      <c r="G11" s="65"/>
      <c r="H11" s="65"/>
      <c r="I11" s="65"/>
      <c r="J11" s="27"/>
    </row>
    <row r="12" spans="1:10" ht="15.75" thickBot="1" x14ac:dyDescent="0.3">
      <c r="A12" s="113" t="s">
        <v>151</v>
      </c>
      <c r="B12" s="114"/>
      <c r="C12" s="65"/>
      <c r="D12" s="65"/>
      <c r="E12" s="65"/>
      <c r="F12" s="65"/>
      <c r="G12" s="65"/>
      <c r="H12" s="65"/>
      <c r="I12" s="65"/>
      <c r="J12" s="27"/>
    </row>
    <row r="13" spans="1:10" ht="15.75" thickBot="1" x14ac:dyDescent="0.3">
      <c r="A13" s="153" t="s">
        <v>152</v>
      </c>
      <c r="B13" s="114"/>
      <c r="C13" s="65"/>
      <c r="D13" s="65"/>
      <c r="E13" s="65"/>
      <c r="F13" s="65"/>
      <c r="G13" s="65"/>
      <c r="H13" s="65"/>
      <c r="I13" s="65"/>
      <c r="J13" s="27"/>
    </row>
    <row r="14" spans="1:10" ht="15.75" thickBot="1" x14ac:dyDescent="0.3">
      <c r="A14" s="263" t="s">
        <v>119</v>
      </c>
      <c r="B14" s="264"/>
      <c r="C14" s="65"/>
      <c r="D14" s="65"/>
      <c r="E14" s="65"/>
      <c r="F14" s="65"/>
      <c r="G14" s="65"/>
      <c r="H14" s="65"/>
      <c r="I14" s="65"/>
      <c r="J14" s="27"/>
    </row>
    <row r="15" spans="1:10" ht="15.75" thickBot="1" x14ac:dyDescent="0.3">
      <c r="A15" s="154" t="s">
        <v>76</v>
      </c>
      <c r="B15" s="42"/>
      <c r="C15" s="65">
        <f>SUM(C10:C14)</f>
        <v>0</v>
      </c>
      <c r="D15" s="65">
        <f t="shared" ref="D15:I15" si="0">SUM(D10:D14)</f>
        <v>0</v>
      </c>
      <c r="E15" s="65">
        <f t="shared" si="0"/>
        <v>0</v>
      </c>
      <c r="F15" s="65">
        <f t="shared" si="0"/>
        <v>0</v>
      </c>
      <c r="G15" s="65">
        <f t="shared" si="0"/>
        <v>0</v>
      </c>
      <c r="H15" s="65">
        <f t="shared" si="0"/>
        <v>0</v>
      </c>
      <c r="I15" s="65">
        <f t="shared" si="0"/>
        <v>0</v>
      </c>
      <c r="J15" s="27"/>
    </row>
    <row r="16" spans="1:10" x14ac:dyDescent="0.25">
      <c r="A16" s="27"/>
      <c r="B16" s="27"/>
      <c r="C16" s="27"/>
      <c r="D16" s="27"/>
      <c r="E16" s="27"/>
      <c r="F16" s="27"/>
      <c r="G16" s="27"/>
      <c r="H16" s="27"/>
      <c r="I16" s="27"/>
      <c r="J16" s="27"/>
    </row>
    <row r="17" spans="1:10" x14ac:dyDescent="0.25">
      <c r="A17" s="27"/>
      <c r="B17" s="27"/>
      <c r="C17" s="27"/>
      <c r="D17" s="27"/>
      <c r="E17" s="27"/>
      <c r="F17" s="27"/>
      <c r="G17" s="27"/>
      <c r="H17" s="27"/>
      <c r="I17" s="27"/>
      <c r="J17" s="27"/>
    </row>
    <row r="18" spans="1:10" x14ac:dyDescent="0.25">
      <c r="A18" s="27"/>
      <c r="B18" s="27"/>
      <c r="C18" s="27"/>
      <c r="D18" s="27"/>
      <c r="E18" s="27"/>
      <c r="F18" s="27"/>
      <c r="G18" s="27"/>
      <c r="H18" s="27"/>
      <c r="I18" s="27"/>
      <c r="J18" s="27"/>
    </row>
    <row r="19" spans="1:10" x14ac:dyDescent="0.25">
      <c r="A19" s="27"/>
      <c r="B19" s="27"/>
      <c r="C19" s="27"/>
      <c r="D19" s="27"/>
      <c r="E19" s="27"/>
      <c r="F19" s="27"/>
      <c r="G19" s="27"/>
      <c r="H19" s="27"/>
      <c r="I19" s="27"/>
      <c r="J19" s="27"/>
    </row>
    <row r="20" spans="1:10" x14ac:dyDescent="0.25">
      <c r="A20" s="27"/>
      <c r="B20" s="27"/>
      <c r="C20" s="27"/>
      <c r="D20" s="27"/>
      <c r="E20" s="27"/>
      <c r="F20" s="27"/>
      <c r="G20" s="27"/>
      <c r="H20" s="27"/>
      <c r="I20" s="27"/>
      <c r="J20" s="27"/>
    </row>
    <row r="21" spans="1:10" x14ac:dyDescent="0.25">
      <c r="A21" s="27"/>
      <c r="B21" s="27"/>
      <c r="C21" s="27"/>
      <c r="D21" s="27"/>
      <c r="E21" s="27"/>
      <c r="F21" s="27"/>
      <c r="G21" s="27"/>
      <c r="H21" s="27"/>
      <c r="I21" s="27"/>
      <c r="J21" s="27"/>
    </row>
    <row r="22" spans="1:10" x14ac:dyDescent="0.25">
      <c r="A22" s="27"/>
      <c r="B22" s="27"/>
      <c r="C22" s="27"/>
      <c r="D22" s="27"/>
      <c r="E22" s="27"/>
      <c r="F22" s="27"/>
      <c r="G22" s="27"/>
      <c r="H22" s="27"/>
      <c r="I22" s="27"/>
      <c r="J22" s="27"/>
    </row>
    <row r="23" spans="1:10" x14ac:dyDescent="0.25">
      <c r="A23" s="27"/>
      <c r="B23" s="27"/>
      <c r="C23" s="27"/>
      <c r="D23" s="27"/>
      <c r="E23" s="27"/>
      <c r="F23" s="27"/>
      <c r="G23" s="27"/>
      <c r="H23" s="27"/>
      <c r="I23" s="27"/>
      <c r="J23" s="27"/>
    </row>
    <row r="24" spans="1:10" x14ac:dyDescent="0.25">
      <c r="A24" s="27"/>
      <c r="B24" s="27"/>
      <c r="C24" s="27"/>
      <c r="D24" s="27"/>
      <c r="E24" s="27"/>
      <c r="F24" s="27"/>
      <c r="G24" s="27"/>
      <c r="H24" s="27"/>
      <c r="I24" s="27"/>
      <c r="J24" s="27"/>
    </row>
  </sheetData>
  <mergeCells count="5">
    <mergeCell ref="A11:B11"/>
    <mergeCell ref="A14:B14"/>
    <mergeCell ref="A9:B9"/>
    <mergeCell ref="A10:B10"/>
    <mergeCell ref="A7:J7"/>
  </mergeCells>
  <pageMargins left="0.7" right="0.7" top="0.75" bottom="0.75" header="0.3" footer="0.3"/>
  <pageSetup scale="96"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showGridLines="0" workbookViewId="0">
      <selection activeCell="E21" sqref="E21"/>
    </sheetView>
  </sheetViews>
  <sheetFormatPr defaultRowHeight="15" x14ac:dyDescent="0.25"/>
  <cols>
    <col min="1" max="1" width="27" customWidth="1"/>
    <col min="2" max="5" width="22.7109375" customWidth="1"/>
    <col min="6" max="6" width="9.85546875" customWidth="1"/>
  </cols>
  <sheetData>
    <row r="1" spans="1:8" s="27" customFormat="1" ht="21" x14ac:dyDescent="0.35">
      <c r="A1" s="47"/>
      <c r="B1" s="47"/>
      <c r="C1" s="47"/>
      <c r="D1" s="47"/>
      <c r="E1" s="47"/>
      <c r="F1" s="77" t="s">
        <v>154</v>
      </c>
    </row>
    <row r="2" spans="1:8" s="27" customFormat="1" ht="18.75" x14ac:dyDescent="0.3">
      <c r="A2" s="47"/>
      <c r="B2" s="47"/>
      <c r="C2" s="47"/>
      <c r="D2" s="47"/>
      <c r="E2" s="74" t="s">
        <v>123</v>
      </c>
      <c r="F2" s="91"/>
    </row>
    <row r="3" spans="1:8" s="27" customFormat="1" ht="18.75" x14ac:dyDescent="0.3">
      <c r="A3" s="78"/>
      <c r="B3" s="78"/>
      <c r="C3" s="78"/>
      <c r="D3" s="78"/>
      <c r="E3" s="74" t="s">
        <v>124</v>
      </c>
      <c r="F3" s="90"/>
    </row>
    <row r="4" spans="1:8" s="27" customFormat="1" ht="21" x14ac:dyDescent="0.35">
      <c r="A4" s="50" t="s">
        <v>46</v>
      </c>
      <c r="B4" s="50"/>
      <c r="C4" s="50"/>
      <c r="D4" s="50"/>
      <c r="E4" s="50"/>
      <c r="F4" s="50"/>
      <c r="G4" s="50"/>
      <c r="H4" s="50"/>
    </row>
    <row r="5" spans="1:8" ht="21" x14ac:dyDescent="0.35">
      <c r="A5" s="50" t="s">
        <v>98</v>
      </c>
      <c r="B5" s="49"/>
      <c r="C5" s="49"/>
      <c r="D5" s="49"/>
      <c r="E5" s="49"/>
      <c r="F5" s="49"/>
      <c r="G5" s="49"/>
      <c r="H5" s="49"/>
    </row>
    <row r="6" spans="1:8" x14ac:dyDescent="0.25">
      <c r="A6" s="48" t="s">
        <v>168</v>
      </c>
      <c r="B6" s="48"/>
      <c r="C6" s="48"/>
      <c r="D6" s="48"/>
      <c r="E6" s="48"/>
      <c r="F6" s="48"/>
      <c r="G6" s="48"/>
      <c r="H6" s="48"/>
    </row>
    <row r="7" spans="1:8" x14ac:dyDescent="0.25">
      <c r="A7" s="27"/>
      <c r="B7" s="27"/>
      <c r="C7" s="27"/>
    </row>
    <row r="8" spans="1:8" ht="15.75" thickBot="1" x14ac:dyDescent="0.3">
      <c r="A8" s="27"/>
      <c r="B8" s="74"/>
      <c r="C8" s="156"/>
    </row>
    <row r="9" spans="1:8" x14ac:dyDescent="0.25">
      <c r="A9" s="276"/>
      <c r="B9" s="165" t="s">
        <v>170</v>
      </c>
      <c r="C9" s="166" t="s">
        <v>171</v>
      </c>
      <c r="D9" s="166" t="s">
        <v>172</v>
      </c>
      <c r="E9" s="166" t="s">
        <v>173</v>
      </c>
    </row>
    <row r="10" spans="1:8" x14ac:dyDescent="0.25">
      <c r="A10" s="277"/>
      <c r="B10" s="167" t="s">
        <v>155</v>
      </c>
      <c r="C10" s="168" t="s">
        <v>32</v>
      </c>
      <c r="D10" s="168" t="s">
        <v>156</v>
      </c>
      <c r="E10" s="168" t="s">
        <v>34</v>
      </c>
    </row>
    <row r="11" spans="1:8" ht="15.75" thickBot="1" x14ac:dyDescent="0.3">
      <c r="A11" s="278"/>
      <c r="B11" s="169" t="s">
        <v>157</v>
      </c>
      <c r="C11" s="170" t="s">
        <v>157</v>
      </c>
      <c r="D11" s="170" t="s">
        <v>157</v>
      </c>
      <c r="E11" s="170" t="s">
        <v>157</v>
      </c>
    </row>
    <row r="12" spans="1:8" ht="30" customHeight="1" thickBot="1" x14ac:dyDescent="0.3">
      <c r="A12" s="157" t="s">
        <v>158</v>
      </c>
      <c r="B12" s="158"/>
      <c r="C12" s="158"/>
      <c r="D12" s="158"/>
      <c r="E12" s="158"/>
    </row>
    <row r="13" spans="1:8" ht="30" customHeight="1" thickBot="1" x14ac:dyDescent="0.3">
      <c r="A13" s="157" t="s">
        <v>159</v>
      </c>
      <c r="B13" s="158"/>
      <c r="C13" s="158"/>
      <c r="D13" s="158"/>
      <c r="E13" s="158"/>
    </row>
    <row r="14" spans="1:8" ht="15.6" customHeight="1" x14ac:dyDescent="0.25">
      <c r="A14" s="159" t="s">
        <v>160</v>
      </c>
      <c r="B14" s="279"/>
      <c r="C14" s="279"/>
      <c r="D14" s="279"/>
      <c r="E14" s="279"/>
    </row>
    <row r="15" spans="1:8" ht="30" customHeight="1" thickBot="1" x14ac:dyDescent="0.3">
      <c r="A15" s="160" t="s">
        <v>161</v>
      </c>
      <c r="B15" s="280"/>
      <c r="C15" s="280"/>
      <c r="D15" s="280"/>
      <c r="E15" s="280"/>
    </row>
    <row r="16" spans="1:8" ht="30" customHeight="1" thickBot="1" x14ac:dyDescent="0.3">
      <c r="A16" s="160" t="s">
        <v>162</v>
      </c>
      <c r="B16" s="158"/>
      <c r="C16" s="158"/>
      <c r="D16" s="158"/>
      <c r="E16" s="158"/>
    </row>
    <row r="17" spans="1:5" ht="30" customHeight="1" thickBot="1" x14ac:dyDescent="0.3">
      <c r="A17" s="160" t="s">
        <v>163</v>
      </c>
      <c r="B17" s="158"/>
      <c r="C17" s="158"/>
      <c r="D17" s="158"/>
      <c r="E17" s="158"/>
    </row>
    <row r="18" spans="1:5" ht="30" customHeight="1" thickBot="1" x14ac:dyDescent="0.3">
      <c r="A18" s="160" t="s">
        <v>164</v>
      </c>
      <c r="B18" s="158"/>
      <c r="C18" s="158"/>
      <c r="D18" s="158"/>
      <c r="E18" s="158"/>
    </row>
    <row r="19" spans="1:5" ht="30" customHeight="1" thickBot="1" x14ac:dyDescent="0.3">
      <c r="A19" s="160" t="s">
        <v>165</v>
      </c>
      <c r="B19" s="158"/>
      <c r="C19" s="158"/>
      <c r="D19" s="158"/>
      <c r="E19" s="158"/>
    </row>
    <row r="20" spans="1:5" ht="30" customHeight="1" thickBot="1" x14ac:dyDescent="0.3">
      <c r="A20" s="161" t="s">
        <v>166</v>
      </c>
      <c r="B20" s="162"/>
      <c r="C20" s="162"/>
      <c r="D20" s="162"/>
      <c r="E20" s="162"/>
    </row>
    <row r="21" spans="1:5" ht="33.6" customHeight="1" thickBot="1" x14ac:dyDescent="0.3">
      <c r="A21" s="163" t="s">
        <v>167</v>
      </c>
      <c r="B21" s="164"/>
      <c r="C21" s="164"/>
      <c r="D21" s="164"/>
      <c r="E21" s="164"/>
    </row>
  </sheetData>
  <mergeCells count="5">
    <mergeCell ref="A9:A11"/>
    <mergeCell ref="B14:B15"/>
    <mergeCell ref="C14:C15"/>
    <mergeCell ref="D14:D15"/>
    <mergeCell ref="E14:E15"/>
  </mergeCells>
  <pageMargins left="0.7" right="0.7" top="0.75" bottom="0.75" header="0.3" footer="0.3"/>
  <pageSetup scale="9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
  <sheetViews>
    <sheetView showGridLines="0" topLeftCell="A10" zoomScaleNormal="100" workbookViewId="0">
      <selection activeCell="C18" sqref="C18"/>
    </sheetView>
  </sheetViews>
  <sheetFormatPr defaultColWidth="9.140625" defaultRowHeight="15" x14ac:dyDescent="0.25"/>
  <cols>
    <col min="1" max="1" width="12.7109375" style="27" customWidth="1"/>
    <col min="2" max="2" width="16.7109375" style="27" customWidth="1"/>
    <col min="3" max="3" width="30.7109375" style="27" customWidth="1"/>
    <col min="4" max="4" width="34.7109375" style="27" customWidth="1"/>
    <col min="5" max="5" width="8.7109375" style="27" customWidth="1"/>
    <col min="6" max="6" width="12.7109375" style="27" customWidth="1"/>
    <col min="7" max="7" width="10.7109375" style="27" customWidth="1"/>
    <col min="8" max="16384" width="9.140625" style="27"/>
  </cols>
  <sheetData>
    <row r="1" spans="1:7" x14ac:dyDescent="0.25">
      <c r="F1" s="45" t="s">
        <v>123</v>
      </c>
      <c r="G1" s="71"/>
    </row>
    <row r="2" spans="1:7" x14ac:dyDescent="0.25">
      <c r="F2" s="45" t="s">
        <v>124</v>
      </c>
      <c r="G2" s="71"/>
    </row>
    <row r="3" spans="1:7" ht="33.75" x14ac:dyDescent="0.5">
      <c r="A3" s="57"/>
      <c r="B3" s="57" t="s">
        <v>110</v>
      </c>
      <c r="C3" s="50"/>
      <c r="D3" s="50"/>
      <c r="E3" s="50"/>
      <c r="F3" s="50"/>
      <c r="G3" s="50"/>
    </row>
    <row r="4" spans="1:7" ht="19.5" thickBot="1" x14ac:dyDescent="0.35">
      <c r="A4" s="53" t="s">
        <v>141</v>
      </c>
      <c r="B4" s="52"/>
      <c r="C4" s="52"/>
      <c r="D4" s="52"/>
      <c r="E4" s="52"/>
      <c r="F4" s="52"/>
      <c r="G4" s="52"/>
    </row>
    <row r="5" spans="1:7" ht="30" customHeight="1" thickBot="1" x14ac:dyDescent="0.3">
      <c r="A5" s="177" t="s">
        <v>44</v>
      </c>
      <c r="B5" s="178" t="s">
        <v>111</v>
      </c>
      <c r="C5" s="178" t="s">
        <v>112</v>
      </c>
      <c r="D5" s="178" t="s">
        <v>113</v>
      </c>
      <c r="E5" s="179" t="s">
        <v>118</v>
      </c>
      <c r="F5" s="179" t="s">
        <v>114</v>
      </c>
      <c r="G5" s="180" t="s">
        <v>115</v>
      </c>
    </row>
    <row r="6" spans="1:7" ht="24.95" customHeight="1" x14ac:dyDescent="0.25">
      <c r="A6" s="173"/>
      <c r="B6" s="174"/>
      <c r="C6" s="174"/>
      <c r="D6" s="174"/>
      <c r="E6" s="174"/>
      <c r="F6" s="175" t="s">
        <v>116</v>
      </c>
      <c r="G6" s="176"/>
    </row>
    <row r="7" spans="1:7" ht="24.95" customHeight="1" x14ac:dyDescent="0.25">
      <c r="A7" s="171"/>
      <c r="B7" s="58"/>
      <c r="C7" s="58"/>
      <c r="D7" s="58"/>
      <c r="E7" s="58"/>
      <c r="F7" s="59" t="s">
        <v>116</v>
      </c>
      <c r="G7" s="172"/>
    </row>
    <row r="8" spans="1:7" ht="24.95" customHeight="1" x14ac:dyDescent="0.25">
      <c r="A8" s="171"/>
      <c r="B8" s="58"/>
      <c r="C8" s="58"/>
      <c r="D8" s="58"/>
      <c r="E8" s="58"/>
      <c r="F8" s="59" t="s">
        <v>116</v>
      </c>
      <c r="G8" s="172"/>
    </row>
    <row r="9" spans="1:7" ht="24.95" customHeight="1" x14ac:dyDescent="0.25">
      <c r="A9" s="171"/>
      <c r="B9" s="58"/>
      <c r="C9" s="58"/>
      <c r="D9" s="58"/>
      <c r="E9" s="58"/>
      <c r="F9" s="59" t="s">
        <v>116</v>
      </c>
      <c r="G9" s="172"/>
    </row>
    <row r="10" spans="1:7" ht="24.95" customHeight="1" x14ac:dyDescent="0.25">
      <c r="A10" s="171"/>
      <c r="B10" s="58"/>
      <c r="C10" s="58"/>
      <c r="D10" s="58"/>
      <c r="E10" s="58"/>
      <c r="F10" s="59" t="s">
        <v>116</v>
      </c>
      <c r="G10" s="172"/>
    </row>
    <row r="11" spans="1:7" ht="24.95" customHeight="1" x14ac:dyDescent="0.25">
      <c r="A11" s="171"/>
      <c r="B11" s="58"/>
      <c r="C11" s="58"/>
      <c r="D11" s="58"/>
      <c r="E11" s="58"/>
      <c r="F11" s="59" t="s">
        <v>116</v>
      </c>
      <c r="G11" s="172"/>
    </row>
    <row r="12" spans="1:7" ht="24.95" customHeight="1" x14ac:dyDescent="0.25">
      <c r="A12" s="171"/>
      <c r="B12" s="58"/>
      <c r="C12" s="58"/>
      <c r="D12" s="58"/>
      <c r="E12" s="58"/>
      <c r="F12" s="59" t="s">
        <v>116</v>
      </c>
      <c r="G12" s="172"/>
    </row>
    <row r="13" spans="1:7" ht="24.95" customHeight="1" x14ac:dyDescent="0.25">
      <c r="A13" s="171"/>
      <c r="B13" s="58"/>
      <c r="C13" s="58"/>
      <c r="D13" s="58"/>
      <c r="E13" s="58"/>
      <c r="F13" s="59" t="s">
        <v>116</v>
      </c>
      <c r="G13" s="172"/>
    </row>
    <row r="14" spans="1:7" ht="24.95" customHeight="1" x14ac:dyDescent="0.25">
      <c r="A14" s="171"/>
      <c r="B14" s="58"/>
      <c r="C14" s="58"/>
      <c r="D14" s="58"/>
      <c r="E14" s="58"/>
      <c r="F14" s="59" t="s">
        <v>116</v>
      </c>
      <c r="G14" s="172"/>
    </row>
    <row r="15" spans="1:7" ht="24.95" customHeight="1" x14ac:dyDescent="0.25">
      <c r="A15" s="171"/>
      <c r="B15" s="58"/>
      <c r="C15" s="58"/>
      <c r="D15" s="58"/>
      <c r="E15" s="58"/>
      <c r="F15" s="59" t="s">
        <v>116</v>
      </c>
      <c r="G15" s="172"/>
    </row>
    <row r="16" spans="1:7" ht="24.95" customHeight="1" x14ac:dyDescent="0.25">
      <c r="A16" s="171"/>
      <c r="B16" s="58"/>
      <c r="C16" s="58"/>
      <c r="D16" s="58"/>
      <c r="E16" s="58"/>
      <c r="F16" s="59" t="s">
        <v>116</v>
      </c>
      <c r="G16" s="172"/>
    </row>
    <row r="17" spans="1:7" ht="24.95" customHeight="1" x14ac:dyDescent="0.25">
      <c r="A17" s="171"/>
      <c r="B17" s="58"/>
      <c r="C17" s="58"/>
      <c r="D17" s="58"/>
      <c r="E17" s="58"/>
      <c r="F17" s="59" t="s">
        <v>116</v>
      </c>
      <c r="G17" s="172"/>
    </row>
    <row r="18" spans="1:7" ht="24.95" customHeight="1" x14ac:dyDescent="0.25">
      <c r="A18" s="171"/>
      <c r="B18" s="58"/>
      <c r="C18" s="58"/>
      <c r="D18" s="58"/>
      <c r="E18" s="58"/>
      <c r="F18" s="59" t="s">
        <v>116</v>
      </c>
      <c r="G18" s="172"/>
    </row>
    <row r="19" spans="1:7" ht="24.95" customHeight="1" x14ac:dyDescent="0.25">
      <c r="A19" s="171"/>
      <c r="B19" s="58"/>
      <c r="C19" s="58"/>
      <c r="D19" s="58"/>
      <c r="E19" s="58"/>
      <c r="F19" s="59" t="s">
        <v>116</v>
      </c>
      <c r="G19" s="172"/>
    </row>
    <row r="20" spans="1:7" ht="24.95" customHeight="1" x14ac:dyDescent="0.25">
      <c r="A20" s="171"/>
      <c r="B20" s="58"/>
      <c r="C20" s="58"/>
      <c r="D20" s="58"/>
      <c r="E20" s="58"/>
      <c r="F20" s="59" t="s">
        <v>116</v>
      </c>
      <c r="G20" s="172"/>
    </row>
    <row r="21" spans="1:7" ht="24.95" customHeight="1" x14ac:dyDescent="0.25">
      <c r="A21" s="171"/>
      <c r="B21" s="58"/>
      <c r="C21" s="58"/>
      <c r="D21" s="58"/>
      <c r="E21" s="58"/>
      <c r="F21" s="59" t="s">
        <v>116</v>
      </c>
      <c r="G21" s="172"/>
    </row>
    <row r="22" spans="1:7" ht="24.95" customHeight="1" thickBot="1" x14ac:dyDescent="0.3">
      <c r="A22" s="181"/>
      <c r="B22" s="182"/>
      <c r="C22" s="182"/>
      <c r="D22" s="182"/>
      <c r="E22" s="182"/>
      <c r="F22" s="183" t="s">
        <v>116</v>
      </c>
      <c r="G22" s="184"/>
    </row>
    <row r="23" spans="1:7" ht="24.95" customHeight="1" thickBot="1" x14ac:dyDescent="0.45">
      <c r="A23" s="191" t="s">
        <v>134</v>
      </c>
      <c r="B23" s="186"/>
      <c r="C23" s="186"/>
      <c r="D23" s="187" t="s">
        <v>117</v>
      </c>
      <c r="E23" s="188"/>
      <c r="F23" s="190">
        <f>SUM(F6:F22)</f>
        <v>0</v>
      </c>
      <c r="G23" s="189"/>
    </row>
    <row r="24" spans="1:7" ht="9.6" customHeight="1" x14ac:dyDescent="0.25"/>
    <row r="25" spans="1:7" x14ac:dyDescent="0.25">
      <c r="A25" s="185" t="s">
        <v>174</v>
      </c>
    </row>
  </sheetData>
  <pageMargins left="0.45" right="0.45" top="0.25" bottom="0" header="0.3" footer="0.3"/>
  <pageSetup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Normal="100" workbookViewId="0">
      <selection activeCell="D9" sqref="D9"/>
    </sheetView>
  </sheetViews>
  <sheetFormatPr defaultColWidth="9.140625" defaultRowHeight="15" x14ac:dyDescent="0.25"/>
  <cols>
    <col min="1" max="2" width="16.7109375" style="27" customWidth="1"/>
    <col min="3" max="3" width="30.7109375" style="27" customWidth="1"/>
    <col min="4" max="4" width="34.7109375" style="27" customWidth="1"/>
    <col min="5" max="5" width="13.28515625" style="27" customWidth="1"/>
    <col min="6" max="6" width="12.7109375" style="27" customWidth="1"/>
    <col min="7" max="7" width="10.7109375" style="27" customWidth="1"/>
    <col min="8" max="16384" width="9.140625" style="27"/>
  </cols>
  <sheetData>
    <row r="1" spans="1:7" x14ac:dyDescent="0.25">
      <c r="F1" s="45" t="s">
        <v>123</v>
      </c>
      <c r="G1" s="71"/>
    </row>
    <row r="2" spans="1:7" x14ac:dyDescent="0.25">
      <c r="F2" s="45" t="s">
        <v>124</v>
      </c>
      <c r="G2" s="71"/>
    </row>
    <row r="3" spans="1:7" ht="33.75" x14ac:dyDescent="0.5">
      <c r="A3" s="57"/>
      <c r="B3" s="57" t="s">
        <v>110</v>
      </c>
      <c r="C3" s="50"/>
      <c r="D3" s="50"/>
      <c r="E3" s="50"/>
      <c r="F3" s="50"/>
      <c r="G3" s="50"/>
    </row>
    <row r="4" spans="1:7" ht="19.5" thickBot="1" x14ac:dyDescent="0.35">
      <c r="A4" s="53" t="s">
        <v>140</v>
      </c>
      <c r="B4" s="52"/>
      <c r="C4" s="52"/>
      <c r="D4" s="52"/>
      <c r="E4" s="52"/>
      <c r="F4" s="52"/>
      <c r="G4" s="52"/>
    </row>
    <row r="5" spans="1:7" ht="30" customHeight="1" thickBot="1" x14ac:dyDescent="0.3">
      <c r="A5" s="177" t="s">
        <v>44</v>
      </c>
      <c r="B5" s="178" t="s">
        <v>111</v>
      </c>
      <c r="C5" s="178" t="s">
        <v>112</v>
      </c>
      <c r="D5" s="178" t="s">
        <v>113</v>
      </c>
      <c r="E5" s="179" t="s">
        <v>118</v>
      </c>
      <c r="F5" s="179" t="s">
        <v>114</v>
      </c>
      <c r="G5" s="180" t="s">
        <v>115</v>
      </c>
    </row>
    <row r="6" spans="1:7" ht="24.95" customHeight="1" x14ac:dyDescent="0.25">
      <c r="A6" s="173"/>
      <c r="B6" s="174"/>
      <c r="C6" s="174"/>
      <c r="D6" s="174"/>
      <c r="E6" s="174"/>
      <c r="F6" s="175" t="s">
        <v>116</v>
      </c>
      <c r="G6" s="176"/>
    </row>
    <row r="7" spans="1:7" ht="24.95" customHeight="1" x14ac:dyDescent="0.25">
      <c r="A7" s="171"/>
      <c r="B7" s="58"/>
      <c r="C7" s="58"/>
      <c r="D7" s="58"/>
      <c r="E7" s="58"/>
      <c r="F7" s="59" t="s">
        <v>116</v>
      </c>
      <c r="G7" s="172"/>
    </row>
    <row r="8" spans="1:7" ht="24.95" customHeight="1" x14ac:dyDescent="0.25">
      <c r="A8" s="171"/>
      <c r="B8" s="58"/>
      <c r="C8" s="58"/>
      <c r="D8" s="58"/>
      <c r="E8" s="58"/>
      <c r="F8" s="59" t="s">
        <v>116</v>
      </c>
      <c r="G8" s="172"/>
    </row>
    <row r="9" spans="1:7" ht="24.95" customHeight="1" x14ac:dyDescent="0.25">
      <c r="A9" s="171"/>
      <c r="B9" s="58"/>
      <c r="C9" s="58"/>
      <c r="D9" s="58"/>
      <c r="E9" s="58"/>
      <c r="F9" s="59" t="s">
        <v>116</v>
      </c>
      <c r="G9" s="172"/>
    </row>
    <row r="10" spans="1:7" ht="24.95" customHeight="1" x14ac:dyDescent="0.25">
      <c r="A10" s="171"/>
      <c r="B10" s="58"/>
      <c r="C10" s="58"/>
      <c r="D10" s="58"/>
      <c r="E10" s="58"/>
      <c r="F10" s="59" t="s">
        <v>116</v>
      </c>
      <c r="G10" s="172"/>
    </row>
    <row r="11" spans="1:7" ht="24.95" customHeight="1" x14ac:dyDescent="0.25">
      <c r="A11" s="171"/>
      <c r="B11" s="58"/>
      <c r="C11" s="58"/>
      <c r="D11" s="58"/>
      <c r="E11" s="58"/>
      <c r="F11" s="59" t="s">
        <v>116</v>
      </c>
      <c r="G11" s="172"/>
    </row>
    <row r="12" spans="1:7" ht="24.95" customHeight="1" x14ac:dyDescent="0.25">
      <c r="A12" s="171"/>
      <c r="B12" s="58"/>
      <c r="C12" s="58"/>
      <c r="D12" s="58"/>
      <c r="E12" s="58"/>
      <c r="F12" s="59" t="s">
        <v>116</v>
      </c>
      <c r="G12" s="172"/>
    </row>
    <row r="13" spans="1:7" ht="24.95" customHeight="1" x14ac:dyDescent="0.25">
      <c r="A13" s="171"/>
      <c r="B13" s="58"/>
      <c r="C13" s="58"/>
      <c r="D13" s="58"/>
      <c r="E13" s="58"/>
      <c r="F13" s="59" t="s">
        <v>116</v>
      </c>
      <c r="G13" s="172"/>
    </row>
    <row r="14" spans="1:7" ht="24.95" customHeight="1" x14ac:dyDescent="0.25">
      <c r="A14" s="171"/>
      <c r="B14" s="58"/>
      <c r="C14" s="58"/>
      <c r="D14" s="58"/>
      <c r="E14" s="58"/>
      <c r="F14" s="59" t="s">
        <v>116</v>
      </c>
      <c r="G14" s="172"/>
    </row>
    <row r="15" spans="1:7" ht="24.95" customHeight="1" x14ac:dyDescent="0.25">
      <c r="A15" s="171"/>
      <c r="B15" s="58"/>
      <c r="C15" s="58"/>
      <c r="D15" s="58"/>
      <c r="E15" s="58"/>
      <c r="F15" s="59" t="s">
        <v>116</v>
      </c>
      <c r="G15" s="172"/>
    </row>
    <row r="16" spans="1:7" ht="24.95" customHeight="1" x14ac:dyDescent="0.25">
      <c r="A16" s="171"/>
      <c r="B16" s="58"/>
      <c r="C16" s="58"/>
      <c r="D16" s="58"/>
      <c r="E16" s="58"/>
      <c r="F16" s="59" t="s">
        <v>116</v>
      </c>
      <c r="G16" s="172"/>
    </row>
    <row r="17" spans="1:7" ht="24.95" customHeight="1" x14ac:dyDescent="0.25">
      <c r="A17" s="171"/>
      <c r="B17" s="58"/>
      <c r="C17" s="58"/>
      <c r="D17" s="58"/>
      <c r="E17" s="58"/>
      <c r="F17" s="59" t="s">
        <v>116</v>
      </c>
      <c r="G17" s="172"/>
    </row>
    <row r="18" spans="1:7" ht="24.95" customHeight="1" x14ac:dyDescent="0.25">
      <c r="A18" s="171"/>
      <c r="B18" s="58"/>
      <c r="C18" s="58"/>
      <c r="D18" s="58"/>
      <c r="E18" s="58"/>
      <c r="F18" s="59" t="s">
        <v>116</v>
      </c>
      <c r="G18" s="172"/>
    </row>
    <row r="19" spans="1:7" ht="24.95" customHeight="1" x14ac:dyDescent="0.25">
      <c r="A19" s="171"/>
      <c r="B19" s="58"/>
      <c r="C19" s="58"/>
      <c r="D19" s="58"/>
      <c r="E19" s="58"/>
      <c r="F19" s="59" t="s">
        <v>116</v>
      </c>
      <c r="G19" s="172"/>
    </row>
    <row r="20" spans="1:7" ht="24.95" customHeight="1" x14ac:dyDescent="0.25">
      <c r="A20" s="171"/>
      <c r="B20" s="58"/>
      <c r="C20" s="58"/>
      <c r="D20" s="58"/>
      <c r="E20" s="58"/>
      <c r="F20" s="59" t="s">
        <v>116</v>
      </c>
      <c r="G20" s="172"/>
    </row>
    <row r="21" spans="1:7" ht="24.95" customHeight="1" x14ac:dyDescent="0.25">
      <c r="A21" s="171"/>
      <c r="B21" s="58"/>
      <c r="C21" s="58"/>
      <c r="D21" s="58"/>
      <c r="E21" s="58"/>
      <c r="F21" s="59" t="s">
        <v>116</v>
      </c>
      <c r="G21" s="172"/>
    </row>
    <row r="22" spans="1:7" ht="24.95" customHeight="1" x14ac:dyDescent="0.25">
      <c r="A22" s="171"/>
      <c r="B22" s="58"/>
      <c r="C22" s="58"/>
      <c r="D22" s="58"/>
      <c r="E22" s="58"/>
      <c r="F22" s="59" t="s">
        <v>116</v>
      </c>
      <c r="G22" s="172"/>
    </row>
    <row r="23" spans="1:7" ht="24.95" customHeight="1" thickBot="1" x14ac:dyDescent="0.3">
      <c r="A23" s="181"/>
      <c r="B23" s="182"/>
      <c r="C23" s="182"/>
      <c r="D23" s="182"/>
      <c r="E23" s="182"/>
      <c r="F23" s="183" t="s">
        <v>116</v>
      </c>
      <c r="G23" s="184"/>
    </row>
    <row r="24" spans="1:7" ht="24.95" customHeight="1" thickBot="1" x14ac:dyDescent="0.45">
      <c r="A24" s="177" t="s">
        <v>134</v>
      </c>
      <c r="B24" s="186"/>
      <c r="C24" s="186"/>
      <c r="D24" s="187" t="s">
        <v>117</v>
      </c>
      <c r="E24" s="188"/>
      <c r="F24" s="190">
        <f>SUM(F6:F23)</f>
        <v>0</v>
      </c>
      <c r="G24" s="189"/>
    </row>
    <row r="26" spans="1:7" x14ac:dyDescent="0.25">
      <c r="A26" s="185" t="s">
        <v>174</v>
      </c>
    </row>
  </sheetData>
  <pageMargins left="0.45" right="0.45" top="0.25" bottom="0" header="0.3" footer="0.3"/>
  <pageSetup scale="9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showGridLines="0" workbookViewId="0">
      <selection activeCell="C10" sqref="C10"/>
    </sheetView>
  </sheetViews>
  <sheetFormatPr defaultColWidth="9.140625" defaultRowHeight="15" x14ac:dyDescent="0.25"/>
  <cols>
    <col min="1" max="1" width="18" style="27" customWidth="1"/>
    <col min="2" max="2" width="36.28515625" style="27" customWidth="1"/>
    <col min="3" max="3" width="31" style="27" customWidth="1"/>
    <col min="4" max="4" width="22.7109375" style="27" customWidth="1"/>
    <col min="5" max="5" width="17.42578125" style="27" customWidth="1"/>
    <col min="6" max="6" width="13.28515625" style="27" customWidth="1"/>
    <col min="7" max="7" width="12.7109375" style="27" customWidth="1"/>
    <col min="8" max="8" width="10.7109375" style="27" customWidth="1"/>
    <col min="9" max="16384" width="9.140625" style="27"/>
  </cols>
  <sheetData>
    <row r="1" spans="1:9" x14ac:dyDescent="0.25">
      <c r="D1" s="45" t="s">
        <v>177</v>
      </c>
    </row>
    <row r="2" spans="1:9" x14ac:dyDescent="0.25">
      <c r="D2" s="45" t="s">
        <v>178</v>
      </c>
    </row>
    <row r="3" spans="1:9" x14ac:dyDescent="0.25">
      <c r="D3" s="45"/>
    </row>
    <row r="4" spans="1:9" x14ac:dyDescent="0.25">
      <c r="G4" s="45"/>
      <c r="H4" s="45"/>
      <c r="I4" s="45"/>
    </row>
    <row r="5" spans="1:9" ht="38.450000000000003" customHeight="1" x14ac:dyDescent="0.5">
      <c r="A5" s="282" t="s">
        <v>110</v>
      </c>
      <c r="B5" s="282"/>
      <c r="C5" s="282"/>
      <c r="D5" s="282"/>
      <c r="E5" s="50"/>
      <c r="F5" s="50"/>
      <c r="G5" s="50"/>
      <c r="H5" s="50"/>
    </row>
    <row r="6" spans="1:9" ht="35.450000000000003" customHeight="1" thickBot="1" x14ac:dyDescent="0.35">
      <c r="A6" s="281" t="s">
        <v>183</v>
      </c>
      <c r="B6" s="281"/>
      <c r="C6" s="281"/>
      <c r="D6" s="281"/>
      <c r="E6" s="52"/>
      <c r="F6" s="52"/>
      <c r="G6" s="52"/>
      <c r="H6" s="52"/>
    </row>
    <row r="7" spans="1:9" ht="30" customHeight="1" thickBot="1" x14ac:dyDescent="0.3">
      <c r="A7" s="177" t="s">
        <v>179</v>
      </c>
      <c r="B7" s="178" t="s">
        <v>180</v>
      </c>
      <c r="C7" s="178" t="s">
        <v>176</v>
      </c>
      <c r="D7" s="179" t="s">
        <v>181</v>
      </c>
    </row>
    <row r="8" spans="1:9" ht="24.95" customHeight="1" x14ac:dyDescent="0.25">
      <c r="A8" s="173"/>
      <c r="B8" s="174"/>
      <c r="C8" s="174"/>
      <c r="D8" s="174"/>
    </row>
    <row r="9" spans="1:9" ht="24.95" customHeight="1" x14ac:dyDescent="0.25">
      <c r="A9" s="171"/>
      <c r="B9" s="58"/>
      <c r="C9" s="58"/>
      <c r="D9" s="58"/>
    </row>
    <row r="10" spans="1:9" ht="24.95" customHeight="1" x14ac:dyDescent="0.25">
      <c r="A10" s="171"/>
      <c r="B10" s="58"/>
      <c r="C10" s="58"/>
      <c r="D10" s="58"/>
    </row>
    <row r="11" spans="1:9" ht="24.95" customHeight="1" x14ac:dyDescent="0.25">
      <c r="A11" s="171"/>
      <c r="B11" s="58"/>
      <c r="C11" s="58"/>
      <c r="D11" s="58"/>
    </row>
    <row r="12" spans="1:9" ht="24.95" customHeight="1" x14ac:dyDescent="0.25">
      <c r="A12" s="171"/>
      <c r="B12" s="58"/>
      <c r="C12" s="58"/>
      <c r="D12" s="58"/>
    </row>
    <row r="13" spans="1:9" ht="24.95" customHeight="1" x14ac:dyDescent="0.25">
      <c r="A13" s="171"/>
      <c r="B13" s="58"/>
      <c r="C13" s="58"/>
      <c r="D13" s="58"/>
    </row>
    <row r="14" spans="1:9" ht="24.95" customHeight="1" x14ac:dyDescent="0.25">
      <c r="A14" s="171"/>
      <c r="B14" s="58"/>
      <c r="C14" s="58"/>
      <c r="D14" s="58"/>
    </row>
    <row r="15" spans="1:9" ht="24.95" customHeight="1" x14ac:dyDescent="0.25">
      <c r="A15" s="171"/>
      <c r="B15" s="58"/>
      <c r="C15" s="58"/>
      <c r="D15" s="58"/>
    </row>
    <row r="16" spans="1:9" ht="24.95" customHeight="1" x14ac:dyDescent="0.25">
      <c r="A16" s="171"/>
      <c r="B16" s="58"/>
      <c r="C16" s="58"/>
      <c r="D16" s="58"/>
    </row>
    <row r="17" spans="1:4" ht="24.95" customHeight="1" x14ac:dyDescent="0.25">
      <c r="A17" s="171"/>
      <c r="B17" s="58"/>
      <c r="C17" s="58"/>
      <c r="D17" s="58"/>
    </row>
    <row r="18" spans="1:4" ht="24.95" customHeight="1" x14ac:dyDescent="0.25">
      <c r="A18" s="171"/>
      <c r="B18" s="58"/>
      <c r="C18" s="58"/>
      <c r="D18" s="58"/>
    </row>
    <row r="19" spans="1:4" ht="24.95" customHeight="1" x14ac:dyDescent="0.25">
      <c r="A19" s="171"/>
      <c r="B19" s="58"/>
      <c r="C19" s="58"/>
      <c r="D19" s="58"/>
    </row>
    <row r="20" spans="1:4" ht="24.95" customHeight="1" x14ac:dyDescent="0.25">
      <c r="A20" s="171"/>
      <c r="B20" s="58"/>
      <c r="C20" s="58"/>
      <c r="D20" s="58"/>
    </row>
    <row r="21" spans="1:4" ht="24.95" customHeight="1" x14ac:dyDescent="0.25">
      <c r="A21" s="171"/>
      <c r="B21" s="58"/>
      <c r="C21" s="58"/>
      <c r="D21" s="58"/>
    </row>
    <row r="22" spans="1:4" ht="24.95" customHeight="1" x14ac:dyDescent="0.25">
      <c r="A22" s="171"/>
      <c r="B22" s="58"/>
      <c r="C22" s="58"/>
      <c r="D22" s="58"/>
    </row>
    <row r="23" spans="1:4" ht="24.95" customHeight="1" x14ac:dyDescent="0.25">
      <c r="A23" s="171"/>
      <c r="B23" s="58"/>
      <c r="C23" s="58"/>
      <c r="D23" s="58"/>
    </row>
    <row r="24" spans="1:4" ht="24.95" customHeight="1" x14ac:dyDescent="0.25">
      <c r="A24" s="171"/>
      <c r="B24" s="58"/>
      <c r="C24" s="58"/>
      <c r="D24" s="58"/>
    </row>
    <row r="25" spans="1:4" ht="24.95" customHeight="1" x14ac:dyDescent="0.25">
      <c r="A25" s="171"/>
      <c r="B25" s="58"/>
      <c r="C25" s="58"/>
      <c r="D25" s="58"/>
    </row>
    <row r="26" spans="1:4" ht="24.95" customHeight="1" x14ac:dyDescent="0.25">
      <c r="A26" s="171"/>
      <c r="B26" s="58"/>
      <c r="C26" s="58"/>
      <c r="D26" s="58"/>
    </row>
    <row r="27" spans="1:4" ht="24.95" customHeight="1" x14ac:dyDescent="0.25">
      <c r="A27" s="171"/>
      <c r="B27" s="58"/>
      <c r="C27" s="58"/>
      <c r="D27" s="58"/>
    </row>
    <row r="28" spans="1:4" ht="24.95" customHeight="1" x14ac:dyDescent="0.25">
      <c r="A28" s="171"/>
      <c r="B28" s="58"/>
      <c r="C28" s="58"/>
      <c r="D28" s="58"/>
    </row>
    <row r="29" spans="1:4" ht="24.95" customHeight="1" x14ac:dyDescent="0.25">
      <c r="A29" s="171"/>
      <c r="B29" s="58"/>
      <c r="C29" s="58"/>
      <c r="D29" s="58"/>
    </row>
    <row r="30" spans="1:4" ht="24.95" customHeight="1" x14ac:dyDescent="0.25">
      <c r="A30" s="171"/>
      <c r="B30" s="58"/>
      <c r="C30" s="58"/>
      <c r="D30" s="58"/>
    </row>
    <row r="31" spans="1:4" ht="24.95" customHeight="1" thickBot="1" x14ac:dyDescent="0.3">
      <c r="A31" s="181"/>
      <c r="B31" s="182"/>
      <c r="C31" s="182"/>
      <c r="D31" s="182"/>
    </row>
    <row r="32" spans="1:4" ht="24.95" customHeight="1" thickBot="1" x14ac:dyDescent="0.45">
      <c r="A32" s="177" t="s">
        <v>134</v>
      </c>
      <c r="B32" s="186"/>
      <c r="C32" s="186"/>
      <c r="D32" s="187"/>
    </row>
    <row r="34" spans="1:4" x14ac:dyDescent="0.25">
      <c r="A34" s="185" t="s">
        <v>174</v>
      </c>
    </row>
    <row r="36" spans="1:4" x14ac:dyDescent="0.25">
      <c r="A36" s="27" t="s">
        <v>184</v>
      </c>
    </row>
    <row r="37" spans="1:4" x14ac:dyDescent="0.25">
      <c r="A37" s="192" t="s">
        <v>185</v>
      </c>
    </row>
    <row r="38" spans="1:4" x14ac:dyDescent="0.25">
      <c r="A38" s="192" t="s">
        <v>186</v>
      </c>
    </row>
    <row r="39" spans="1:4" x14ac:dyDescent="0.25">
      <c r="A39" s="192" t="s">
        <v>191</v>
      </c>
    </row>
    <row r="41" spans="1:4" x14ac:dyDescent="0.25">
      <c r="D41" s="193" t="s">
        <v>192</v>
      </c>
    </row>
  </sheetData>
  <mergeCells count="2">
    <mergeCell ref="A6:D6"/>
    <mergeCell ref="A5:D5"/>
  </mergeCells>
  <printOptions horizontalCentered="1"/>
  <pageMargins left="0.7" right="0.7" top="0.75" bottom="0.75" header="0.3" footer="0.3"/>
  <pageSetup scale="7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Tax Return</vt:lpstr>
      <vt:lpstr>pri lux tax cm</vt:lpstr>
      <vt:lpstr>tpt Ded</vt:lpstr>
      <vt:lpstr>Schedule A</vt:lpstr>
      <vt:lpstr>Schedule B</vt:lpstr>
      <vt:lpstr>Schedule C</vt:lpstr>
      <vt:lpstr>TPT Exempt</vt:lpstr>
      <vt:lpstr>TOB Exempt</vt:lpstr>
      <vt:lpstr>Tobacco MOU-Cigarette</vt:lpstr>
      <vt:lpstr>Tobacco MOU-RYO</vt:lpstr>
      <vt:lpstr>privilege tax</vt:lpstr>
      <vt:lpstr>privilege tax cm</vt:lpstr>
      <vt:lpstr>'Schedule B'!Print_Area</vt:lpstr>
      <vt:lpstr>'Schedule C'!Print_Area</vt:lpstr>
      <vt:lpstr>'Tax Return'!Print_Area</vt:lpstr>
      <vt:lpstr>'TOB Exempt'!Print_Area</vt:lpstr>
      <vt:lpstr>'Tobacco MOU-Cigarette'!Print_Area</vt:lpstr>
      <vt:lpstr>'Tobacco MOU-RYO'!Print_Area</vt:lpstr>
      <vt:lpstr>'TPT Exempt'!Print_Area</vt:lpstr>
    </vt:vector>
  </TitlesOfParts>
  <Company>Casino Arizona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michaelw</dc:creator>
  <cp:lastModifiedBy>Streeter, Robert</cp:lastModifiedBy>
  <cp:lastPrinted>2019-02-14T17:32:47Z</cp:lastPrinted>
  <dcterms:created xsi:type="dcterms:W3CDTF">2010-05-28T16:28:51Z</dcterms:created>
  <dcterms:modified xsi:type="dcterms:W3CDTF">2020-05-19T20:06:06Z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1340999830</vt:i4>
  </property>
  <property fmtid="{D5CDD505-2E9C-101B-9397-08002B2CF9AE}" pid="3" name="_NewReviewCycle">
    <vt:lpwstr/>
  </property>
  <property fmtid="{D5CDD505-2E9C-101B-9397-08002B2CF9AE}" pid="4" name="_EmailSubject">
    <vt:lpwstr>Tax Form Updates</vt:lpwstr>
  </property>
  <property fmtid="{D5CDD505-2E9C-101B-9397-08002B2CF9AE}" pid="5" name="_AuthorEmail">
    <vt:lpwstr>Rob.Streeter@SRPMIC-nsn.gov</vt:lpwstr>
  </property>
  <property fmtid="{D5CDD505-2E9C-101B-9397-08002B2CF9AE}" pid="6" name="_AuthorEmailDisplayName">
    <vt:lpwstr>Streeter, Rob</vt:lpwstr>
  </property>
  <property fmtid="{D5CDD505-2E9C-101B-9397-08002B2CF9AE}" pid="8" name="_PreviousAdHocReviewCycleID">
    <vt:i4>-570738966</vt:i4>
  </property>
</Properties>
</file>